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19\Plan de mejora\"/>
    </mc:Choice>
  </mc:AlternateContent>
  <bookViews>
    <workbookView xWindow="0" yWindow="0" windowWidth="15360" windowHeight="7065" firstSheet="5" activeTab="5"/>
  </bookViews>
  <sheets>
    <sheet name="R Hall" sheetId="7" state="hidden" r:id="rId1"/>
    <sheet name="res" sheetId="9" state="hidden" r:id="rId2"/>
    <sheet name="Hallazgos" sheetId="5" state="hidden" r:id="rId3"/>
    <sheet name="P gestion" sheetId="2" state="hidden" r:id="rId4"/>
    <sheet name="R Acc" sheetId="8" state="hidden" r:id="rId5"/>
    <sheet name="Acciones" sheetId="1" r:id="rId6"/>
    <sheet name="Hoja1" sheetId="3" state="hidden" r:id="rId7"/>
    <sheet name="P. fiscal" sheetId="6" state="hidden" r:id="rId8"/>
  </sheets>
  <definedNames>
    <definedName name="__bookmark_1" localSheetId="2">Hallazgos!$B$2:$AG$218</definedName>
    <definedName name="__bookmark_1">Acciones!$B$1:$AG$228</definedName>
    <definedName name="_xlnm._FilterDatabase" localSheetId="5" hidden="1">Acciones!$A$1:$AZ$238</definedName>
    <definedName name="_xlnm._FilterDatabase" localSheetId="2" hidden="1">Hallazgos!$A$2:$BA$156</definedName>
  </definedNames>
  <calcPr calcId="152511"/>
  <pivotCaches>
    <pivotCache cacheId="4" r:id="rId9"/>
    <pivotCache cacheId="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39" i="1" l="1"/>
  <c r="A240" i="1"/>
  <c r="A241" i="1"/>
  <c r="A242" i="1"/>
  <c r="A243" i="1"/>
  <c r="A244" i="1"/>
  <c r="A245" i="1"/>
  <c r="A246" i="1"/>
  <c r="A247" i="1"/>
  <c r="A248" i="1"/>
  <c r="A249" i="1"/>
  <c r="A250" i="1"/>
  <c r="A251" i="1"/>
  <c r="F12" i="9" l="1"/>
  <c r="C14" i="9"/>
  <c r="D14" i="9"/>
  <c r="E14" i="9"/>
  <c r="B14" i="9"/>
  <c r="F3" i="9"/>
  <c r="F4" i="9"/>
  <c r="F5" i="9"/>
  <c r="F14" i="9" s="1"/>
  <c r="F6" i="9"/>
  <c r="F7" i="9"/>
  <c r="F8" i="9"/>
  <c r="F9" i="9"/>
  <c r="F10" i="9"/>
  <c r="F11" i="9"/>
  <c r="F13" i="9"/>
  <c r="F2" i="9"/>
  <c r="A238" i="1" l="1"/>
  <c r="A236" i="1"/>
  <c r="A234" i="1"/>
  <c r="A237" i="1" l="1"/>
  <c r="A235" i="1"/>
  <c r="A233" i="1"/>
  <c r="A154" i="5"/>
  <c r="A155" i="5"/>
  <c r="A156" i="5"/>
  <c r="A6" i="6" l="1"/>
  <c r="A4" i="6" l="1"/>
  <c r="A5" i="6"/>
  <c r="A7" i="6"/>
  <c r="A8" i="6"/>
  <c r="A9" i="6"/>
  <c r="A10" i="6"/>
  <c r="A11" i="6"/>
  <c r="A12" i="6"/>
  <c r="A13" i="6"/>
  <c r="A14" i="6"/>
  <c r="A15" i="6"/>
  <c r="A16" i="6"/>
  <c r="A17" i="6"/>
  <c r="A18" i="6"/>
  <c r="A19" i="6"/>
  <c r="A20" i="6"/>
  <c r="A21" i="6"/>
  <c r="A3" i="6"/>
  <c r="E1" i="6"/>
  <c r="AQ1" i="5" l="1"/>
  <c r="AR1" i="5"/>
  <c r="AT1" i="5"/>
  <c r="A153" i="5"/>
  <c r="A146" i="5"/>
  <c r="A147" i="5"/>
  <c r="A148" i="5"/>
  <c r="A149" i="5"/>
  <c r="A150" i="5"/>
  <c r="A151" i="5"/>
  <c r="A152" i="5"/>
  <c r="A134" i="5"/>
  <c r="A135" i="5"/>
  <c r="A136" i="5"/>
  <c r="A137" i="5"/>
  <c r="A138" i="5"/>
  <c r="A139" i="5"/>
  <c r="A140" i="5"/>
  <c r="A141" i="5"/>
  <c r="A142" i="5"/>
  <c r="A143" i="5"/>
  <c r="A144" i="5"/>
  <c r="A145" i="5"/>
  <c r="A133" i="5"/>
  <c r="J38" i="2" l="1"/>
  <c r="K38" i="2" s="1"/>
  <c r="K37" i="2"/>
  <c r="K36" i="2"/>
  <c r="K35" i="2"/>
  <c r="K34" i="2"/>
  <c r="K33" i="2"/>
  <c r="K32" i="2"/>
  <c r="J31" i="2"/>
  <c r="K31" i="2" s="1"/>
  <c r="O10" i="2" s="1"/>
  <c r="J30" i="2"/>
  <c r="K30" i="2" s="1"/>
  <c r="O9" i="2" s="1"/>
  <c r="K29" i="2"/>
  <c r="O8" i="2" s="1"/>
  <c r="K28" i="2"/>
  <c r="K27" i="2"/>
  <c r="K26" i="2"/>
  <c r="K25" i="2"/>
  <c r="K24" i="2"/>
  <c r="K23" i="2"/>
  <c r="K22" i="2"/>
  <c r="K21" i="2"/>
  <c r="J20" i="2"/>
  <c r="K20" i="2" s="1"/>
  <c r="K19" i="2"/>
  <c r="O7" i="2" s="1"/>
  <c r="K18" i="2"/>
  <c r="K17" i="2"/>
  <c r="K16" i="2"/>
  <c r="K15" i="2"/>
  <c r="K14" i="2"/>
  <c r="K13" i="2"/>
  <c r="K12" i="2"/>
  <c r="N11" i="2"/>
  <c r="K11" i="2"/>
  <c r="N10" i="2"/>
  <c r="K10" i="2"/>
  <c r="N9" i="2"/>
  <c r="K9" i="2"/>
  <c r="N8" i="2"/>
  <c r="K8" i="2"/>
  <c r="N7" i="2"/>
  <c r="K7" i="2"/>
  <c r="O5" i="2" s="1"/>
  <c r="N6" i="2"/>
  <c r="K6" i="2"/>
  <c r="O4" i="2" s="1"/>
  <c r="N5" i="2"/>
  <c r="K5" i="2"/>
  <c r="N4" i="2"/>
  <c r="K4" i="2"/>
  <c r="N3" i="2"/>
  <c r="J3" i="2"/>
  <c r="K3" i="2" s="1"/>
  <c r="A232" i="1"/>
  <c r="A231" i="1"/>
  <c r="A230" i="1"/>
  <c r="A229" i="1"/>
  <c r="A228" i="1"/>
  <c r="A227" i="1"/>
  <c r="A226" i="1"/>
  <c r="A225" i="1"/>
  <c r="A224" i="1"/>
  <c r="A223" i="1"/>
  <c r="A222" i="1"/>
  <c r="A221" i="1"/>
  <c r="AK220" i="1"/>
  <c r="A220" i="1"/>
  <c r="A219" i="1"/>
  <c r="A218" i="1"/>
  <c r="A217" i="1"/>
  <c r="A216" i="1"/>
  <c r="A215" i="1"/>
  <c r="AK214" i="1"/>
  <c r="A214" i="1"/>
  <c r="AK213" i="1"/>
  <c r="A213" i="1"/>
  <c r="A212" i="1"/>
  <c r="A211" i="1"/>
  <c r="AK210" i="1"/>
  <c r="A210" i="1"/>
  <c r="A209" i="1"/>
  <c r="AK208" i="1"/>
  <c r="A208" i="1"/>
  <c r="A207" i="1"/>
  <c r="A206" i="1"/>
  <c r="AK205" i="1"/>
  <c r="A205" i="1"/>
  <c r="A204" i="1"/>
  <c r="AK203" i="1"/>
  <c r="A203" i="1"/>
  <c r="AK202" i="1"/>
  <c r="A202" i="1"/>
  <c r="A201" i="1"/>
  <c r="AK200" i="1"/>
  <c r="A200" i="1"/>
  <c r="A199" i="1"/>
  <c r="A198" i="1"/>
  <c r="A197" i="1"/>
  <c r="A196" i="1"/>
  <c r="AO195" i="1"/>
  <c r="A195" i="1"/>
  <c r="A194" i="1"/>
  <c r="A193" i="1"/>
  <c r="AO192" i="1"/>
  <c r="A192" i="1"/>
  <c r="AK191" i="1"/>
  <c r="A191" i="1"/>
  <c r="AK190" i="1"/>
  <c r="A190" i="1"/>
  <c r="AK189" i="1"/>
  <c r="A189" i="1"/>
  <c r="AK188" i="1"/>
  <c r="A188" i="1"/>
  <c r="A187" i="1"/>
  <c r="AK186" i="1"/>
  <c r="A186" i="1"/>
  <c r="AK185" i="1"/>
  <c r="A185" i="1"/>
  <c r="A184" i="1"/>
  <c r="A183" i="1"/>
  <c r="A182" i="1"/>
  <c r="AK181" i="1"/>
  <c r="A181" i="1"/>
  <c r="AK180"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P8" i="2" l="1"/>
  <c r="P7" i="2"/>
  <c r="P10" i="2"/>
  <c r="P4" i="2"/>
  <c r="P5" i="2"/>
  <c r="O6" i="2"/>
  <c r="P6" i="2" s="1"/>
  <c r="P9" i="2"/>
  <c r="O11" i="2"/>
  <c r="P11" i="2" s="1"/>
  <c r="O3" i="2"/>
  <c r="P3" i="2" s="1"/>
  <c r="K1" i="2"/>
</calcChain>
</file>

<file path=xl/sharedStrings.xml><?xml version="1.0" encoding="utf-8"?>
<sst xmlns="http://schemas.openxmlformats.org/spreadsheetml/2006/main" count="9514" uniqueCount="1630">
  <si>
    <t>cadena</t>
  </si>
  <si>
    <t>No.</t>
  </si>
  <si>
    <t>FECHA REPORTE DE LA INFORMACIÓN</t>
  </si>
  <si>
    <t>SECTORIAL</t>
  </si>
  <si>
    <t>a</t>
  </si>
  <si>
    <t>NOMBRE DE LA ENTIDAD</t>
  </si>
  <si>
    <t>b</t>
  </si>
  <si>
    <t>CÓDIGO ENTIDAD</t>
  </si>
  <si>
    <t>VIGENCIA DE LA AUDITORÍA O VISITA</t>
  </si>
  <si>
    <t>CODIGO AUDITORÍA SEGÚN PAD DE LA VIGENCIA</t>
  </si>
  <si>
    <t>No. HALLAZGO</t>
  </si>
  <si>
    <t>d</t>
  </si>
  <si>
    <t>h</t>
  </si>
  <si>
    <t>CODIGO ACCION</t>
  </si>
  <si>
    <t>e</t>
  </si>
  <si>
    <t>f</t>
  </si>
  <si>
    <t>g</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</si>
  <si>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</si>
  <si>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</si>
  <si>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</si>
  <si>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</si>
  <si>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</si>
  <si>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</si>
  <si>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</si>
  <si>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</si>
  <si>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</si>
  <si>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</si>
  <si>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</si>
  <si>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</si>
  <si>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</si>
  <si>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</si>
  <si>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</si>
  <si>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Tema</t>
  </si>
  <si>
    <t>Subtema</t>
  </si>
  <si>
    <t>F. seguimiento</t>
  </si>
  <si>
    <t>%ejec</t>
  </si>
  <si>
    <t>Estado Entidad</t>
  </si>
  <si>
    <t>Aud inef</t>
  </si>
  <si>
    <t>H Inef</t>
  </si>
  <si>
    <t>Acc  inef</t>
  </si>
  <si>
    <t>Desc Inef</t>
  </si>
  <si>
    <t>2015-12-29</t>
  </si>
  <si>
    <t>PARTICIPACIÓN CIUDADANA Y DESARROLLO LOCAL</t>
  </si>
  <si>
    <t>FDL SANTAFE.</t>
  </si>
  <si>
    <t>3</t>
  </si>
  <si>
    <t>3.1.1</t>
  </si>
  <si>
    <t>DIRECCIÓN SECTOR PARTICIPACION CIUDADANA Y DESARROLLO LOCAL</t>
  </si>
  <si>
    <t>02 - AUDITORIA DE DESEMPEÑO</t>
  </si>
  <si>
    <t>Control Gestión</t>
  </si>
  <si>
    <t>Gestión Contractual</t>
  </si>
  <si>
    <t>ITEM 108549:  PAGO DEL CONCEPTO DE REINSTALACIÓN DE COLUMPIOS NO REALIZADA ITEM 10203:  NO JUSTIFICACIÓN DE CAMBIO DE BARANDA Y EVIDENCIAS NO SUFICIENTES DE ENTREGA DE BARANDAS DESINSTALADAS ITEM 10250:  PAGO DE 11 CANECAS EN ACERO INOXIDABLE CUANDO SE INSTALARON 10 CANECAS COMUNES</t>
  </si>
  <si>
    <t>DEFICIENTE CONTROL POR PARTE DE LA INTERVENTORIA Y DEL SUPERVISOR DE APOYO</t>
  </si>
  <si>
    <t>CORRECCIÓN: SOLICITAR LA DEVOLUCIÓN DEL VALOR CORRESPONDIENTE A  LA DESINSTALACIÓN DE LOS CULUMPIOS</t>
  </si>
  <si>
    <t>DEVOLUCION POR VALOR COBRADO INDEBIDAMENTE</t>
  </si>
  <si>
    <t>VALOR DEVUELTO POR EL CONTRATISTA / VALOR MAYOR PAGADO</t>
  </si>
  <si>
    <t>FONDO DE DESARROLLO LOCAL</t>
  </si>
  <si>
    <t>2015-10-22</t>
  </si>
  <si>
    <t>2015-11-15</t>
  </si>
  <si>
    <t>31-Dic-2018:  El contratosta  hizo la devolución del valor correspondiente a la la desinstalación del culimpio a valor presente</t>
  </si>
  <si>
    <t>INCUMPLIDA</t>
  </si>
  <si>
    <t>Debilidad supervisión</t>
  </si>
  <si>
    <t>Seguimiento</t>
  </si>
  <si>
    <t>CORRECCIÓN: SOLICITAR AL CONTRATISTA LA INSTALACIÓN DE LAS ONCE CANECAS DE ACERO INOXIDABLE DE ACUERDO A LAS CONDICIONES PACTADAS EN EL CONTRATO</t>
  </si>
  <si>
    <t>INSTALACIÓN DE CANECAS</t>
  </si>
  <si>
    <t>CANECAS INSTALADAS / CANECAS PAGADAS</t>
  </si>
  <si>
    <t>31-Dic-2018:  Se reviso el informe de Contraloria página 25 donde dice que son once canecas y se evidencia que suman dos  veces la caneca  de Santa Rosa de Lima.  En el folio 897 (acta de entrega 3) del expediente único se cobran dos canecas.  Por tal razon este caso no tiene corrección dado que se recibieron 10 canecas y éstas fueron las pagadas por el FDLSF</t>
  </si>
  <si>
    <t>2.3.4</t>
  </si>
  <si>
    <t>01 - AUDITORIA DE REGULARIDAD</t>
  </si>
  <si>
    <t>PLANEACIÓN OPORTUNA: AL CONTRATO DE PRESTACIÓN DE SERVICIOS 012 DE 2014 REALIZA CAMBIO DE OBJETO DEL CONTRATO AL  TOMAR DE DECISIÓN DE ENTREGAR 680 SUDADERAS A LOS BENEFICIARIOS</t>
  </si>
  <si>
    <t>NO SOPORTAR ADECUADEMENTE LAS NECESIDADES DE ADICIÓN EN UN CONTRATO</t>
  </si>
  <si>
    <t>ACCIÓN CORRECTIVA: CONTINUAR  AUTORIZANDO LAS ADICIONES DE LOS CONTRATOS  EN LOS CASOS DEBIDAMENTE JUSTIFICADOS Y CONFORME CON LA NORMATIVIDAD VIGENTE</t>
  </si>
  <si>
    <t>JUSTIFICACION DE ADICIONES</t>
  </si>
  <si>
    <t>ADICIONES CON JUSTIFICACIÓN SUFIENTE / ADICIONES APROBADAS</t>
  </si>
  <si>
    <t>2015-04-15</t>
  </si>
  <si>
    <t>2015-12-30</t>
  </si>
  <si>
    <t>31-dic-2018 para las moficiaciones contractuuales se debe diligenciar el formato de modificación que debe estar plenamente justificado</t>
  </si>
  <si>
    <t>Debilidad contrataciòn</t>
  </si>
  <si>
    <t>Modificaciones contractuales</t>
  </si>
  <si>
    <t>ACCIÓN CORRECTIVA: ENTREGAR A CADA SUPERVISOR O INTERVENTOR, EN EL MOMENTO DE INICIO DE SU LABOR, EL MANUAL DE SUPERVISIÓN Y CONTRATACIÓN PARA SU ENTENDIMIENTO Y COMPLETA APLICACIÓN SER MÁS ESTRICTO CON LA ENTREGA DE LOS INFORMES ENTREGADOS POR LOS SUPERVISORES</t>
  </si>
  <si>
    <t>ENTREGA DE MANUALEWS DE SUPERVISION</t>
  </si>
  <si>
    <t>MANUAL ENTREGADO / CONTRATOS DE INTERVENTORÍA SUSCRITOS</t>
  </si>
  <si>
    <t>31-dic-2018  el 23-jul-2015 se realizo la  socialización del manual de supervisión e interventoria. Se entrego el radicado 20160320007023 a todos los supervisores  recordandoles las obligaiviones de la supervisión a la vez que cuando se entrega la carta de designación se le informa el deber de cumplir con el manual de supervisiona 
De manera adicional, para evitar que se presenten inconvenientes contractuales por debilidad en la supervisión, se programa y ejecutan a la fecha dos reuniones (06 y 26-Jul) cuyo objetivo es que los supervisores e interventores tengan claras sus responsabilidades</t>
  </si>
  <si>
    <t>3.1.2</t>
  </si>
  <si>
    <t>EL FONDO DE DESARROLLO LOCAL NO GARANTIZA LA ADHESIÓN AL MANUAL DE CONSERVACIÓN DE LOS PARQUES INTERVENIDOS. NO HAY EVIDENCIA DEL MANTENIMIENTO PREVENTIVO Y CORRECTIVO DE LAS OBRAS EN LOS PARQUES OBJETO DEL CONTRATO CITADO DE CONFORMIDAD CON LOS MANUALES ENTREGADOS</t>
  </si>
  <si>
    <t>FALLAS EN LA PLANEACIÓN</t>
  </si>
  <si>
    <t>EN LOS PROYECTOS DE PARQUES INCLUIR COMO PARTE DEL PROYECTO, PRESUPUESTO PARA REALIZAR LOS MANTENIMIENTOS CORRECTIVOS Y/O PREVENTIVOS CORRESPONDIENTES</t>
  </si>
  <si>
    <t>MEJORAMIENTO DE ESTUDIOS PREVIOS EN OBRAS DE PARQUES</t>
  </si>
  <si>
    <t>ESTUDIOS PREVIOS DE OBRAS EN PARQUES QUE INCLUYEN RUBROS DE MANTENIMIENTO Y PREVENCIÓN/ESTUDIOS PREVIOS DE OBRAS EN PARQUE</t>
  </si>
  <si>
    <t>31-dic-201: En el 2016 se subscribio un contrato de parques y para este se construyo un anexo técnico que incluye un detalle de las actividades a ejecutar por el contratista. En los contraros 2018 de parques 2018 se dejo estipulado el mantenimiento a las obras realizadas</t>
  </si>
  <si>
    <t>Planeación</t>
  </si>
  <si>
    <t>estudios previos</t>
  </si>
  <si>
    <t>3.2.1</t>
  </si>
  <si>
    <t>FALLAS EN EL DESPLIEGUE DEL PRINCIPIO DE PLANEACIÓN.  LA NECESIDAD PLANTEADA NO SE ENCONTRABA TÉCNICAMENTE SOPORTADA A TAL PUNTO QUE EL PROCESO DE BÚSQUEDA Y CONVOCATORIA DE LOS ARTISTAS EN TODOS LOS GÉNEROS DIFICULTO LA EJECUCIÓN DEL CONTRATO</t>
  </si>
  <si>
    <t>SEREMOS MÁS ESTRICTOS EN LA ELABORACIÓN DE ESTUDIOS PREVIOS Y ESTABLECIMIENTO DE CONDICIONES A FIN DE AJUSTARNOS A LOS MEJORES ESTANDARES DE CONTRATACIÓN DE NIVEL NACIONAL Y DISTRITAL</t>
  </si>
  <si>
    <t>MEJORAMIENTO DE ESTUDIOS PREVIOS</t>
  </si>
  <si>
    <t>ESTUDIOS PREVIOS APLICANDO ESTANDARES VIGENTES / ESTUDIOS PREVIOS PRESENTADOS</t>
  </si>
  <si>
    <t>31-dic-2018: se esta utilizando la guí de formulación de estudios previos que inlcuye revisión de sectores y bolsas de precios oficiales</t>
  </si>
  <si>
    <t>3.2.2</t>
  </si>
  <si>
    <t>INCONFORMIDAD POR PARTE DE LOS ARTISTAS EN VIRTUD AL BAJO MONTO DEL RECONOCIMIENTO POR SUS PRESENTACIONES VERSUS LOS MONTOS PAGADOS POR LAS DEMÁS ACTIVIDADES</t>
  </si>
  <si>
    <t>FALTA DE CRITERIOS UNIFICADOS ENTRE ARTISTAS Y LA ENTIDAD RESPECTO A LA BOLSA DE PAGOS CORRESPONDIENTE</t>
  </si>
  <si>
    <t>SOLICITAR A LA ENTIDAD DEL SECTOR CULTURA, PREVIO A LA FORMULACIÓN, LOS DIAGNÓSTICOS, BASES DE DATOS, ESTADÍSTICAS  Y BOLSAS DE PAGO DE ARTISTAS ENTRE OTROS, CON EL FIN DE TENER LOS ELEMENTOS DE PERTINENCIA QUE APLIQUEN A LA FORMULACIÓN.</t>
  </si>
  <si>
    <t>SOLICITUDES DE DIAGNOSTICOS A LOS SECTORES</t>
  </si>
  <si>
    <t>SOLICITUDES REALIZADAS A LA ENTIDAD DEL SECTOR CULTURA RESPECTO A PROYECTOS DE CULTURA/ PROYECTOS DE CULTURA PRESENTADOS A COMITÉ DE CONTRATACIÓN</t>
  </si>
  <si>
    <t>31-dic-2018: se esta utilizando la guía de formulación de estudios previos que inlcuye revisión de sectores y bolsas de precios oficiales</t>
  </si>
  <si>
    <t>3.2.3</t>
  </si>
  <si>
    <t>CONTRATACIÓN Y PAGO ANTIECONÓMICO DE ALGUNAS ACTIVIDADES</t>
  </si>
  <si>
    <t>SEREMOS MÁS ESTRICTOS EN LA ELABORACIÓN DE ESTUDIOS PREVIOS Y ESTABLECIMIENTO DE CODICIONES A FIN DE AJUSTARNOS A LOS MEJORES ESTANDARES DE CONTRATACIÓN DE NIVEL NACIONAL Y DISTRITAL</t>
  </si>
  <si>
    <t>Costos</t>
  </si>
  <si>
    <t>2.3.1</t>
  </si>
  <si>
    <t>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t>
  </si>
  <si>
    <t>DEBILIDAD EN LA REVISÓN DE LAS DOCUMENTOS CONTACTUALES</t>
  </si>
  <si>
    <t>ACCIÓN CORRECTIVA: MANTENER EL USO DE LA  LISTA DE CHEQUO PARA REVISIÓN DE DOCUMENTOS CONTRACTUALES QUE SEA FIRMADA POR EL ABOGADO QUE REALICE LA REVISIÓN</t>
  </si>
  <si>
    <t>VERIFICACI{ON DE DOCUMENTOS CONTRACTUALES</t>
  </si>
  <si>
    <t>LISTA DE CHEQUEO DE DOCUMENTOS DILIGENCIADA AL 100% Y FIRMADA POR EL ABOGADO RESPONSABLE / CONTRATOS FIRMADOS</t>
  </si>
  <si>
    <t>2015-12-31</t>
  </si>
  <si>
    <t>31-dic-2018;  los contratos físicos tienen la lista de chequeo de documentos y en secop se cargan estos mismos documentos</t>
  </si>
  <si>
    <t>Pòlizas</t>
  </si>
  <si>
    <t>ACCIÓN CORRECTIVA: REINDUCCIÓN A SUPERVISORES E INTERVENTORES RESPECTO A LAS RESPONSABILIDADES EN LA SUPERVISIÓN O INTERVENTORÍA DE UN CONTRATO</t>
  </si>
  <si>
    <t>ENTREGA DE SOPORTES</t>
  </si>
  <si>
    <t>SOPORTES ENTREGADOS DE ACTIVIDADES EJECUTADA EN EL CONVENIO INTERADMINISTRATIVO FIRMADO /  TOTAL DE ACTIVIDADES A EJECUTAR ESTABLECIDA EN EL PROYECTO DE CONVENIO ADMINISTRATIVO CORRESPONDIENTE</t>
  </si>
  <si>
    <t>COORDINACIÓN ADMINISTRATIVA FINANCIERA - PLANEACIÓN</t>
  </si>
  <si>
    <t>2018-12-31;  el 23-jul-2015 se realizo la  socialización del manual de supervisión e interventoria</t>
  </si>
  <si>
    <t>CAMBIOS EN LA PLATAFORMA DE LA WEB FALLA EN LA REVISIÓN CONTINUA DE LA INFORMACIÓN PUBLICADA DN LA WEB</t>
  </si>
  <si>
    <t>CORRECCIÓN: PUBLICAR LOS PLANES DE ACCIÓN Y LA CONTRATACIÓN  PARA VIGENCIA 2014 Y 2015  PLAN CORRECTIVO: MANTENER ACTUALIZADA  LA PÁGINA WEB DE LA ALCALDÍA</t>
  </si>
  <si>
    <t>PUBLICACION PLAN DE ACCIÓN PAGINAS WEB</t>
  </si>
  <si>
    <t>PLANES DE ACCIÓN Y CONTRATACIÓN DESDE 2012 AL 2015 PUBLICADAS EN LA WEB DE LA ALCALDÍA</t>
  </si>
  <si>
    <t>COORDINACIÓN ADMINISTRATIVA FINANCIERA</t>
  </si>
  <si>
    <t>2018-12-31: el plan de acción 2013 - 2016 se encuentra publicado en la página de la Alcaldía</t>
  </si>
  <si>
    <t>2.3.2</t>
  </si>
  <si>
    <t>CONVENIO DE ASOCIACIÓN 046/2011 FUNDIDERC ADULTO MAYOR: NO OBRAN SOPORTES DE LA DEVOLUCIÓN DE LOS ELEMENTOS ADQUIRIDOS (ART2-3 LEY 87-1993, LEY 610-2000, DECRETO 777-1992, LEY 734 DE 2002, LEY 1474 DE 2011 ART 82-83Y 84, LEY 80-1993 Y 2L-GAR-M1</t>
  </si>
  <si>
    <t>FALLA EN EL REGISTRO DE LAS DEVOLUCIONES DE LOS BIENES ADQUIRIDOS PARA LOS PROYECTOS DE INVERSIÓN</t>
  </si>
  <si>
    <t>ACCIÓN CORRECTIVA: REGISTRAR LOS BIENES ADQUIRIDOS Y DEVUELTOS PARA LOS PROYECTOS DE INVERSIÓN EN EL APLICATIVO SAI Y SAE EN LOS TIEMPOS ESTIPULADOS EN EL CONTRATO EVIDENCIANDO SU TRAZABILIDAD</t>
  </si>
  <si>
    <t>REGISTRO DE BIENES ADQUIRIDOS PARA CONVENIOS</t>
  </si>
  <si>
    <t>BIENES ADQUIRIDOS Y DEVUELTOS PARA LOS PROYECTOS DE INVERSIÓN, REGISTRADOS EN EL APLICATIVO SAI Y SAE / TOTAL DE BIENES ADQUIRIDOS Y DEVUELTOS PARA LOS PROYECTOS DE INVERSIÓN</t>
  </si>
  <si>
    <t>COORDINACIÓN ADMINISTRATIVA FINANCIERA - ALMACÉN</t>
  </si>
  <si>
    <t xml:space="preserve">2018-12-31: En el año 2015 se recibieron 270 bienes para proyuectos los cuales fueron registrados en el aplicativo SAI-SAE.  </t>
  </si>
  <si>
    <t>Procedimientos</t>
  </si>
  <si>
    <t>Soportes almacén</t>
  </si>
  <si>
    <t>2.4.1</t>
  </si>
  <si>
    <t>Gestión Presupuestal</t>
  </si>
  <si>
    <t>CONTRATO 108 DE 2010  MONTO NO REFLEJADO NI DESCONTADO EN EL REPORTE DE LA VIGENCIA 2013.  SALDOS POR LIBERAR PARA EL CONTRATO DE OBRA 108/2010 A 141/2011 NO CORRESPONDEN CON EL FORMATO</t>
  </si>
  <si>
    <t>GENERAR LIQUIDACIÓN CON INFORME PREDIS NO ACTUALIZADO</t>
  </si>
  <si>
    <t>ACCIÓN CORRECTIVA: PARA LA LIQUIDACIÓN DE CONTRATOS SE DEBE GENERAR EL REPORTE DE SALDOS DE PREDIS, EL MISMO DÍA QUE SE REALIZA LA LIQUIDACIÓN Y CONFIRMAR QUE LA LIQUIDACIÓN QUEDE CON EL MISMO SALDO REFLEJADO EN PREDIS</t>
  </si>
  <si>
    <t>SALDOS DE LIQUIDACI{ON DE CONTRATOS</t>
  </si>
  <si>
    <t>SALDO LIQUIDACIÓN / SALDO PREDIS</t>
  </si>
  <si>
    <t>2018-12-31:  Antes de liquidar los contratos, se solicita el infomres de Predis para asegurar que la liquidación quedara con el valor igual y este queda como soporte de la liquidacion</t>
  </si>
  <si>
    <t>Liquidación</t>
  </si>
  <si>
    <t>2.5.2</t>
  </si>
  <si>
    <t>Control Financiero</t>
  </si>
  <si>
    <t>Estados Contables</t>
  </si>
  <si>
    <t>DIFERENCIA DE MAGNITUD Y VALOR REPORTADO EN LAS  METAS EN MUSI Y EN PLAN DE ACCIÓN</t>
  </si>
  <si>
    <t>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t>
  </si>
  <si>
    <t>CORRECIÓN: GENERAR ARCHIVO DE LA INFORMACIÓN QUE PRESENTA DIFERENCIAS  Y ENVIAR SOLICITUD A LA SECRETARÍA DE PLANEACIÓN PARA QUE SE REALICEN LOS AJUSTES PERTINENTES.</t>
  </si>
  <si>
    <t>INFORMACI{ON CORRECTA DE MUSI</t>
  </si>
  <si>
    <t>VALOR CON DIFERENCIA CORREGIDOS / VALORES CON DIFERENCIA DETECTADOS</t>
  </si>
  <si>
    <t>COORDINACIÓN ADMINISTRATIVA Y FINANCIERA  --  PLANEACIÓN</t>
  </si>
  <si>
    <t>CERRADA</t>
  </si>
  <si>
    <t>Ejecución presupuestal</t>
  </si>
  <si>
    <t>Diferencia cifras</t>
  </si>
  <si>
    <t>ACCION CORRECTIVA: VERIFICAR TRIMESTRALMENTE  LA INFORMACIÓN DE METAS QUE SE REPORTA  EN LA MUSI CON LA INFORMACIÓN REGISTRADA EN PLAN DE ACCIÓN VERIFICAR LA INFORMACIÓN DE LA MUSI PUBLICADA PARA EVITAR DIFERENCIAS EN CIFRAS, METAS Y/O DATOS</t>
  </si>
  <si>
    <t>INFORMACION CORRECTA DE MUSI</t>
  </si>
  <si>
    <t>VALOR MUSI PUBLICADO  / VALORES PLAN DE ACCION  PUBLICADO</t>
  </si>
  <si>
    <t>2.6.1</t>
  </si>
  <si>
    <t>EVIDENCIAS DE IMPLEMENTACIÓN DE PIGA 2014 NO REDUCCIÓN DE CONSUMO DE AGUA Y LUZ NO ESTÁN LOS REPORTES TRIMESTRALES DE STORM INFORME CAL SEGUIMIENTO A PROYECTOS</t>
  </si>
  <si>
    <t>FALLAS EN EL ARCHIVO DE DOCUMENTOS SOPORTE YA QUE LAS EVIDENCIAS DE LA IMPLEMENTACIÓN DEL PIGA, NO ESTABAN DEBIDAMENTE ORGANIZADAS EN LA INFORMACIÓN ENTREGADA A LA CONTRALORÍA.</t>
  </si>
  <si>
    <t>CORRECCIÓN: ORGANIZAR E INCLUIR EVIDENCIAS PENDIENTES DE LA IMPLEMENTACIÓN DE LAS METAS  EN LA CARPETA PIGA.</t>
  </si>
  <si>
    <t>SOPORTES IMPLEMENTACION PIGA COMPLETOS ARCHIVADOS</t>
  </si>
  <si>
    <t>CARPETA PIGA ORGANIZADA CON TODOS LOS SOPORTES DE IMPLEMENTACIÓN PLAN DE ACCIÓN 2014 / EVIDENCIAS REQUERIDAS QUE EVIDENCIEN LA IMPLEMENTACION PIGA</t>
  </si>
  <si>
    <t>COORDINACIÓN ADMINISTRATIVA Y FINANCIERA  --  PIGA</t>
  </si>
  <si>
    <t>PIGA</t>
  </si>
  <si>
    <t>Falta evidencias</t>
  </si>
  <si>
    <t>EL INCREMENTO EN EL NÚMERO DE VISITANTES SUMADO A LA REALIZACIÓN DE LAS ACTIVIDADES DE MANTENIMIENTO DE LA INFRASTRUCTURA AUMENTÓ EL CONSUMO DE AGUA.</t>
  </si>
  <si>
    <t>ACCIÓN CORRECTIVA: REALIZAR MÍNIMO EL 45% DE LOS CAMBIOS DE LOS SANITARIOS Y LLAVES POR DISPOSITIVOS AHORRADORES</t>
  </si>
  <si>
    <t>DISMINUCIÓN CONSUMOS  DE AGUA Y LUZ</t>
  </si>
  <si>
    <t>CONSUMO 2015/CONSUMO 2014</t>
  </si>
  <si>
    <t>Ahorros</t>
  </si>
  <si>
    <t>REALIZAR UNA CAMPAÑA INSTITUCIONAL PARA EL AHORRO Y USO EFICIENTE DE AGUA EN LA ENTIDAD.</t>
  </si>
  <si>
    <t>CAMPAÑAS DE SENSIBILIZACION USO DE AGUA Y LUZ</t>
  </si>
  <si>
    <t>CAMPAÑAS REALIZADAS / CAMAÑAS PROGRAMADAS</t>
  </si>
  <si>
    <t>Reportes inoportunos</t>
  </si>
  <si>
    <t>EL REPORTE DEL PRIMER SEMESTRE 2014 SE REALIZÓ DE MANERA EXTEMPORÁNEA</t>
  </si>
  <si>
    <t>ACCIÓN CORRECTIVA: REALIZAR LOS REPORTES SEMESTRALES PARA EL AÑO 2015 EN LAS FECHAS ESTIPULADAS POR LA SDA</t>
  </si>
  <si>
    <t>REPORTES EN STORM</t>
  </si>
  <si>
    <t>NO. DE REPORTES REALIZADOS DENTRO DE  LAS FECHAS ESTABLECIDAS   /NO. DE REPORTES DE SEGUIMIENTO AL PIGA EXIGIDOS POR SDA X 100</t>
  </si>
  <si>
    <t>seguimiento</t>
  </si>
  <si>
    <t>LA INSTANCIA DURÓ MÁS DE DOS MESES SIN SECRETARÍA TÉCNICA POR PARTE DE LA SDA, SIN EMBARGO EL INFORME SE HIZO Y ENTREGÓ EN FEBRERO A LA SDA</t>
  </si>
  <si>
    <t>CORRECIÓN: INCLUIR EL INFORME REALIZADO EN LA CARPETA DE LA COMISIÓN AMBIENTAL LOCAL DE SANTA FE</t>
  </si>
  <si>
    <t>ARCHIVO COMPLETO DE CAL</t>
  </si>
  <si>
    <t>INFORME SEGUIMIENTO CAL A LA IMPLEMENTACIÓN DE LOS PROYECTOS AMBIENTALES EN CARPETA CAL EN LA CARPETA CAL / INFORMES A INCLUIR EN LA CARPETA</t>
  </si>
  <si>
    <t>2.7.1</t>
  </si>
  <si>
    <t>GESTIÓN DE COBRO DE MULTAS</t>
  </si>
  <si>
    <t>LOS NOTIFICADOS NO SE PRESENTAN PARA LLEGAR A ACUERDOS LOS NOTIFICADOS QUE SE PRESENTAN DECIDEN NO LLEGAR A ACUERDOS</t>
  </si>
  <si>
    <t>ACCIÓN CORRECTIVA: IMPLEMENTACIÓN DEL PROYECTO 704 RELACIONADO CON LA DEPURACIÓN DE LOS REGISTROS DE MULTAS</t>
  </si>
  <si>
    <t>DEPURACIÓN DE MULTAS</t>
  </si>
  <si>
    <t>VALOR DE  LAS MULTAS EXISTENTES / MULTAS COBRABLES</t>
  </si>
  <si>
    <t>COORDINACIÓN NORMATIVA Y JURÍDICA</t>
  </si>
  <si>
    <t>2014-12-18</t>
  </si>
  <si>
    <t>2018-12-31:  se establecio el plan de trabajo 704 y se ejecuto durante la vigencia</t>
  </si>
  <si>
    <t>Gestión de multas</t>
  </si>
  <si>
    <t>2.7.2</t>
  </si>
  <si>
    <t>CONCILIACIÓN DE CUENTAS RECÍPROCAS</t>
  </si>
  <si>
    <t>CORRECCIÓN: REVISAR LOS CONTRATOS QUE SE ENCUENTRAN EN CUENTAS RECÍPROCAS Y DEFINIR LAS ACCIONES A SEGUIR</t>
  </si>
  <si>
    <t>LIQUIDACIÓN CONTRATOS EN  CUENTAS RECIPROCAS</t>
  </si>
  <si>
    <t>CONTRATOS DE VIGENCIA 2011 ATRÁS LIQUIDADOS / CONTRATOS DE VIGENCIA 2011 ATRÁS EN CUENTAS RECIPROCAS</t>
  </si>
  <si>
    <t>COORDINACIÓN ADMINISTRATIVA Y FINANCIERA  -- FONDO DE DESARROLLO LOCAL - CONTABLIDAD</t>
  </si>
  <si>
    <t>2018-12-31:  desde el 2017 se ha gestionado con CVP para depurar esa cuenta</t>
  </si>
  <si>
    <t>Conciliaciòn recíproca</t>
  </si>
  <si>
    <t>SENSIBILIZACIONES A SUPERVISORES</t>
  </si>
  <si>
    <t>REALIZAR UNA SENSIBILIZACIÓN DE LAS RESPONSABILIDADES DE LOS SUPERVISORES E INTERVENTORES / SENSIBILIZACIONES PROGAMADAS</t>
  </si>
  <si>
    <t>2.7.3</t>
  </si>
  <si>
    <t>TERRENOS PENDIENTES POR LEGALIZAR:ENTREGA, REGISTRO E INVENTARIO</t>
  </si>
  <si>
    <t>DIFERENCIA DE CRITERIOS DE CONTABILIZACIÓN CON EL ENTE DE CONTROL</t>
  </si>
  <si>
    <t>ACCIÓN CORRECTIVA: SOLICITAR A CONTABILIDAD DISTRITAL CONCEPTO ACERCA DE LA CLASIFICACIÓN ACTUAL DEL BIEN Y PROCEDER DE ACUERDO A LA RESPUESTA</t>
  </si>
  <si>
    <t>CONCEPTO DE CLASIFICACIÓN ADECUADA DE BIENES</t>
  </si>
  <si>
    <t>BIENES CLASIFICADOS DE ACUERDO A LAS DIRECTRICES DADAS / TOTAL DE BIENES DE LOS QUE SOLICITA CONCEPTO</t>
  </si>
  <si>
    <t>COORDINACIÓN ADMINISTRATIVA Y FINANCIERA  --  CONTABLIDAD</t>
  </si>
  <si>
    <t>2018-12-31:  En el 2017 se formalizo la entrega del bien a la Alcaldía y quedo registrado como propiedad de la Alcaldía</t>
  </si>
  <si>
    <t>Criterios contables</t>
  </si>
  <si>
    <t>2.7.4</t>
  </si>
  <si>
    <t>INCUMPLIMIENTO PLAZOS CONTRATOS CAR 1106-2008; CIA-IDU-2006-2006 ; CIA 023-2007</t>
  </si>
  <si>
    <t>COORDINACIÓN ADMINISTRATIVA Y FINANCIERA  --  FONDO DE DESARROLLO LOCAL --  CONTABLIDAD</t>
  </si>
  <si>
    <t>3.3</t>
  </si>
  <si>
    <t>EL VALOR REPORTADO EN EL ACTA DE LIQUIDACIÓN NO CORRESPONDE AL VALOR REAL DEL CONTRATO</t>
  </si>
  <si>
    <t>2015-07-10</t>
  </si>
  <si>
    <t>2018-12-30 para las liquidaciones se debe anexar el saldo predis</t>
  </si>
  <si>
    <t>3.5</t>
  </si>
  <si>
    <t>EL VALOR DEL ACTA DE LIQUIDACIÓN NO CORRESPONDE AL VALOR REAL DEL CONTRATO</t>
  </si>
  <si>
    <t>3.3.2.4.</t>
  </si>
  <si>
    <t>N/A</t>
  </si>
  <si>
    <t>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t>
  </si>
  <si>
    <t>LOS INFORMES FINALES DE LOS CONTRATOS DE OBRA NO DETALLAN LA INFORMACIÓN DEL TIPO DE OBRA REALIZA</t>
  </si>
  <si>
    <t>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t>
  </si>
  <si>
    <t>DEPURAR 100%  DE CONTRATOS DE LA CUENTA DE BIENES DE USO PUBLICO QUE SUMAN LOS $8,102,171,427,79</t>
  </si>
  <si>
    <t>VALOR DEPURADO / $8,102,171,427,79</t>
  </si>
  <si>
    <t>COORDINACIÓN ADMINISTRATIVA Y FINANCIERA  -- INFRAESTRUCTURA Y CONTABILIDAD</t>
  </si>
  <si>
    <t>Gestiòn administrativa</t>
  </si>
  <si>
    <t>Bienes uso público</t>
  </si>
  <si>
    <t>ACCIÓN CORRECTIVA:  INCLUIR EN LA MINUTA DE LOS CONTRATOS DE OBRA, UNA CLAÚSULA QUE OBLIGUE A  REPORTAR EN EL ÚLTIMO PAGO UN INFORME   QUE DESCRIBA EL DETALLE DE LA OBRA REALIZADA CONTENIENDO MÍNIMO:  INVENTARIO DEL BIEN OBJETO DE LA OBRA CON SU VALOR O SU DISCRIMINACIÓN EN LOS CASOS DE MANTENIMIENTO Y REHABILITACIÓN .</t>
  </si>
  <si>
    <t>CONTRATOS DE OBRA FIRMADOS CON MINUTA DE OBLIGATORIEDAD DE REPORTE DE LA COFINANCIACION</t>
  </si>
  <si>
    <t>CONTRATOS DE OBRA QUE INCLUYEN LA OBLIGACIÓN DE REPORTE DE COFINACNIACION 7 CONTRATOSD E OBRA FRIRMADOS</t>
  </si>
  <si>
    <t>2.2</t>
  </si>
  <si>
    <t>05 - AUDITORIA ESPECIAL</t>
  </si>
  <si>
    <t>INCUMPLIMIENTO EN LA EJECUCION DE LOS APORTES COMO COFINANCIACION POR VALOR DE $27.100.000 POR PARTE DEL CONTRATISTA CORPORACION FUERZA OXIGENO CONVENIO 98-2013</t>
  </si>
  <si>
    <t>OMISION AL PROCEDIMIENTO DE GESTION DOCUMENTAL POR NO MANTENER LOS DOCUMENTOS DENTRO DE LA CARPETA DEL CONTRATO NO SE HA PRESENTADO LA LIQUIDACIÓN DEL CONTRATO.</t>
  </si>
  <si>
    <t>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t>
  </si>
  <si>
    <t>SOPORTES PRESENTADOS DE COFINANCIACION PARA EL CONTRATO DEL HALLAZGO</t>
  </si>
  <si>
    <t>SOPORTES DE APORTES DE COFINANCIACIÓN EN EL EXPEDIENTE DEL CONTRATO / CONTRATOS CON COFINANCIACION CON EL HALLAZGO</t>
  </si>
  <si>
    <t>FONDO DE DESARROLLO LOCAL- CONTRATACIÓN  - PLANEACIÓN</t>
  </si>
  <si>
    <t>2015-01-01</t>
  </si>
  <si>
    <t>A 111 2018 3,1,2,3</t>
  </si>
  <si>
    <t>INEFECTIVA</t>
  </si>
  <si>
    <t>Reformulado</t>
  </si>
  <si>
    <t>ACCIÓN CORRECTIVA:   EN TRATANDOSE DE CONVENIOS DE ASOCIACION SUSCRITOS POR EL FDLSF, SE LE EXIGIRA AL EJECUTOR QUE EN LOS INFORMES DE EJECUCIÓN PRESENTADOS SE REFLEJE EL CUMPLIMIENTO DE LA COFINANCIACIÓN OFRECIDA, LA CUAL DEBE ESTAR DEBIDAMENTE SOPORTADA  TÉCNICA Y FINACIERAMENTE COMO REQUIISITO PREVIO PARA LA LA LIQUIDACIÓN DEL CONVENIO.</t>
  </si>
  <si>
    <t>SOPORTES PRESENTADOS DE COFINANCIACION</t>
  </si>
  <si>
    <t>SOPORTES DE APORTES DE COFINANCIACIÓN EN EL EXPEDIENTE DEL CONTRATO / XONTRATOS CON COFINANCIACION LIQUIDADOS</t>
  </si>
  <si>
    <t>2.5</t>
  </si>
  <si>
    <t>Control Fiscal Interno</t>
  </si>
  <si>
    <t>INDEBIDA CERTIFICACIÓN DE IDONEIDAD Y EXPERIENCIA DEL CONTRATISTA CORPORACION FURZA OXIGENO CONVENIO 87-2013</t>
  </si>
  <si>
    <t>PARA ESTE CONTRATO, NO SE CERIFICO NI TIEMPO NI VALOR POR QUE NO ESTABA CONTEMPLADO DENTRO DE LOS ESTUDIOS PREVIOS</t>
  </si>
  <si>
    <t>ACCIÓN CORRECTIVA: EN LOS FUTUROS  PROCESOS DE  CONTRATACIÓN DE LOS CONVENIOS DE ASOCIACIÓN, SE MANTENDRÁ EL RIGOR DE LA VERIFIACIÓN DE  LAS CERTIFICACIONES DE EXPERIENCIA APORTADAS POR LOS OFERENTES PARA ACREDITAR LA IDONEIDAD EXIGIDA POR LA ENTIDAD.</t>
  </si>
  <si>
    <t>FONDO DE DESARROLLO LOCAL- CONTRATACIÓN</t>
  </si>
  <si>
    <t>A 111 2018  3,1,2,6</t>
  </si>
  <si>
    <t>Revisión documental</t>
  </si>
  <si>
    <t>REINDUCCIÓN A SUPERVISORES E INTERVENTORES RESPECTO A LAS RESPONSABILIDADES EN LA SUPERVISIÓN O INTERVENTORÍA DE UN CONTRATO</t>
  </si>
  <si>
    <t>2.8</t>
  </si>
  <si>
    <t>PRESENTACIÓN INOPORTUNA DE DOCUMENTOS CONVENIO DE ASOCIACION 113-2013</t>
  </si>
  <si>
    <t>OMISION AL PROCEDIMEINTO DE GESTION DOCUMENTAL</t>
  </si>
  <si>
    <t>ACCIÓN CORRECTIVA: REALIZAR EL ARCHIVO OPORTUNO DE LA DOCUMENTACION EN CADA CARPETA CONTRACTUAL</t>
  </si>
  <si>
    <t>ARCHIVO COMPLETO Y OPORTUNO DE FOLIOS A EXPEDIENTES</t>
  </si>
  <si>
    <t>SOPORTES ENTREGADOS DE ACTIVIDADES EJECUTADA PARA EL CONTRATO FIRMADO /  TOTAL DE ACTIVIDADES A EJECUTAR ESTABLECIDA EN EL CONTRATO CORRESPONDIENTE</t>
  </si>
  <si>
    <t>A 111 2018 3,1,2,7</t>
  </si>
  <si>
    <t>Gestión documental</t>
  </si>
  <si>
    <t>2.9.2</t>
  </si>
  <si>
    <t>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t>
  </si>
  <si>
    <t>1. NO CUMPLIMIENTO O DESCONOCIMIENTO DE LOS PROCEDIMIENTOS DE COMPRAS  2. ANÁLISIS BENEFICIO- COSTOS DEFICIENTE</t>
  </si>
  <si>
    <t>CORRECCIÓN:  PONER EN FUNCIONAMIENTO EL PLOTTER Y DISEÑAR REPORTE DE USO DEL PLOTTER (DIARIO / MENSUAL) ACCIÓN CORRECTIVA: ASEGURAR QUE SE CUMPLE CON LOS PROCEDIMIENTOS DE COMPRA ESTABLECIDOS PARA TECNOLOGÍA</t>
  </si>
  <si>
    <t>PUESTA EN FUNCIONAMIENTO DEL PLOTTER</t>
  </si>
  <si>
    <t>FUNCIONALIDAD DEL PLOTTER PROBADA / FUNCIONALIDADES DEL PLOTTER</t>
  </si>
  <si>
    <t>FONDO DE DESARROLLO LOCAL- CONTRATACIÓN - SISTEMAS</t>
  </si>
  <si>
    <t>2015-07-15</t>
  </si>
  <si>
    <t>2018-12-31: en el 2017 se realizo el mantemi,iento del ploter y estuvo funcionando, sin emargo el kit de tintas se volvio a daña y cuesta mucho solucionarlo</t>
  </si>
  <si>
    <t>Plotter</t>
  </si>
  <si>
    <t>2.5.1</t>
  </si>
  <si>
    <t>CUMPLIMIENTO PDL: LA FALTA DE PLANEACIÓN Y CONTROLES EFECTIVOS, Y EL INCUMPLIMIENTO DE LAS OBLIGACIONES CONTRACTURALES</t>
  </si>
  <si>
    <t>DESDE HACE VARIOS AÑIOS, SE PRESENTA UN  REZAGO EN LA EJECUCIÓN DE ACTIVIDADES DE LOS PROYECTOS CONTRATADOS LO QUE OBLIGA QUE LA SUSCRIPCIÓN DE NUEVOS  CONTRATOS EN EL ÚLTIMO TRIMESTRE DEL AÑO PARA EJECUCIÓN DURANTE LA SIGUIENTE VIGENCIA</t>
  </si>
  <si>
    <t>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t>
  </si>
  <si>
    <t>HERRAMIENTAS DE PLANEACI{ON</t>
  </si>
  <si>
    <t>HERRAMIENTA DE PLANEACIÓN DISEÑADA E IMPLEMENTADA / HERRAMIENTAS PROGRAMADAS PARA DISEÑAR</t>
  </si>
  <si>
    <t>2016-03-31</t>
  </si>
  <si>
    <t>Bajo cumplimiento</t>
  </si>
  <si>
    <t>3.4.3.1.</t>
  </si>
  <si>
    <t>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t>
  </si>
  <si>
    <t>REALIZAR CON LOS PROFESIONALES DEL GRUPO DE PLANENACIÓN DE LA ALCADÍA UN SEGUIMIENTO TRIMESTRAL DE LA EJECUCIÓN DE LOS PROYECTOS Y DEL PAC MENSUAL, ACORDES A LA FORMA DE PAGO DESCRITA EN EL CONTRATO PARA IDENTIFICAR LA ADVERTENCIA DE BAJA EJECUCIÓN.</t>
  </si>
  <si>
    <t>SEGUIMIENTO  DE PAGOS DE CONTRATOS</t>
  </si>
  <si>
    <t>PAGOS ESPERADOS SEGÚN CONTRATO / PAGOS REALIZADOS MENSUALMENTE</t>
  </si>
  <si>
    <t>A 111 2018 3,1,2,9</t>
  </si>
  <si>
    <t>2.8.1</t>
  </si>
  <si>
    <t>Control de Resultados</t>
  </si>
  <si>
    <t>Planes, Programas y Proyectos</t>
  </si>
  <si>
    <t>PLAN DE DESARROLLO Y EJECUCIÓN PRESUPUESTAL DE 2013 HALLAZGO ADMINISTRATIVO INCONGRUENCIA DEL PLAN DE DESARROLLO YA QUE LA SUMA DE LOS INGRESOS CALCULADOS PARA EL CUATRENIO DEBE SER COINCIDENTE CON LA SUMA CALCULADA PARA LOS EGRESOS DEL MISMO PLAN</t>
  </si>
  <si>
    <t>1. NO ESPECIFICACIÓN ANUAL DE CADA UNA DE LAS FUENTES DE INGRESOS 2. FALTA DE REVISIÓN CRUZADA DE CIFRAS</t>
  </si>
  <si>
    <t>CORRECCIÓN: IDENTIFICAR LAS DIFERENCIAS Y EN LA RENDICIÓN DE CUENTAS 2014  HACER LAS ACLARACIONES CORRESPONDIENTES. ACCIÓN CORRECTIVA: EN LA FORMULACIÓN DE LOS PLANES DE DESARROLLO VERIFICAR QUE LA SUMA DE LOS INGRESOS SEA IGUA A LA SUMA DE LOS EGRESOS.</t>
  </si>
  <si>
    <t>IGUALDAD EN LAS CIFRAS DEL PDL IMPRESO</t>
  </si>
  <si>
    <t>SUMA DE LOS INGRESOS / SUMA DE  LOS EGRESOS.</t>
  </si>
  <si>
    <t>DESPACHO ALCALDÍA LOCAL</t>
  </si>
  <si>
    <t>2015-11-01</t>
  </si>
  <si>
    <t>ejecución presupuestal</t>
  </si>
  <si>
    <t>2016-01-29</t>
  </si>
  <si>
    <t>3.10.1</t>
  </si>
  <si>
    <t>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t>
  </si>
  <si>
    <t>FALENCIA EN LA CONTINUIDAD DE PROYECTOS Y JORNADAS DE SENCIBILIZACIÓN Y APROPIACIÓN DEL ESPACIO PUBLICO</t>
  </si>
  <si>
    <t>ACCIÓN CORRECTIVA: SOLICITAR RECURSOS PARA REALIZAR SEGUIMIENTO, MANTENIMIENTO Y SENCIBILIZACIÓN DE LOS PUNTOS CRITICOS Y LA APROPIACIÓN DEL ESPACIO PUBLICO.</t>
  </si>
  <si>
    <t>OFICIO SOLICITANDO LA CONTININUIDAD DEL PROYECTO</t>
  </si>
  <si>
    <t>OFICIO</t>
  </si>
  <si>
    <t>COORDINACIÓN ADMINISTRATIVA Y FINANCIERA  - FDLSF</t>
  </si>
  <si>
    <t>2016-02-12</t>
  </si>
  <si>
    <t>2016-04-30</t>
  </si>
  <si>
    <t>3.6.1</t>
  </si>
  <si>
    <t>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t>
  </si>
  <si>
    <t>DEBILIDAD EN LA COORDINACIÓN DE TIEMPO Y ESPACIO CON EL FIN DE INICIAR LOS PROYECTOS DE FORMA INMEDIATA</t>
  </si>
  <si>
    <t>ACCIÓN CORECTIVA: REALIZAR UN MEMEORANDO INFORMADO QUE LOS PROYECTOS CONTRATADOS DEBEN INICIAR A MAS TARDAR A LOS CINCO DÍAS HABILES SIGUIENTES SALVO CASOS DE FUERZA MAYOR Y/O CASO FORTUITO DEBE MEDIAR JUSTIFICACIÓN</t>
  </si>
  <si>
    <t>OFICIO INFORMANDO EL INICIO DE LOS CONTRATOS</t>
  </si>
  <si>
    <t>CONTRATOS SUSCRITOS / ACTA DE INICIO</t>
  </si>
  <si>
    <t>AVERIGUACIÓN PRELIMINAR</t>
  </si>
  <si>
    <t>Pendeinte Concepto</t>
  </si>
  <si>
    <t>3.7.1</t>
  </si>
  <si>
    <t>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t>
  </si>
  <si>
    <t>FALTA DE DETALLE EN LOS SOPORTES DE LAS ACTIVIDADES</t>
  </si>
  <si>
    <t>ACCIÓN CORRECTIVA: ENVIAR UN OFICIO A LA AREAS DE PLANEACIÓN Y FONDO DE DESARROLLO LOCAL CON EL FIN DE INFORMAR  EN LAS PLANILLAS SOPORTES DEBEN ESTAR DILIGENCIADO LA DIRRECIÓN Y EL TELEFONO DE LA PERSONA A BENEFICIAR</t>
  </si>
  <si>
    <t>OFICIO / PLANILLAS DE SOPORTES</t>
  </si>
  <si>
    <t>Soportes insuficientes</t>
  </si>
  <si>
    <t>3.8.1</t>
  </si>
  <si>
    <t>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t>
  </si>
  <si>
    <t>FALENCIA EN LA SUPERVISIÓN E INTERVENTORIA A LA HORA DE REVISAR LOS FORMATOS DE INSCRIPCIÓN Y SU DILIGENCIAMIENTO</t>
  </si>
  <si>
    <t>ACCIÓN CORRECTIVA: ACTA DE REUNION CON LOS SUPERVISORES Y/O INTERVENTORES CON EL FIN DE EMITIR DIRECTRICES DE SEGUIMIENTO DE LOS FORMATOS DE INCRIPCIÓN Y DEMAS FORMATOS QUE REPOSEN EN LA CARPETA</t>
  </si>
  <si>
    <t>ACTA DE REUNION</t>
  </si>
  <si>
    <t>2.3.3</t>
  </si>
  <si>
    <t>CONTRATO DE OBRA 086-2011 CONSORCIO KMINOS - GNG INGENIERÍA S.A.S (CONTRATO DE INTERVENTORÍA 108/86  NO CUMPLIMIENTO DEL OBJETO 26 TRAMOS (ENTREGADOS 7). NO SATISFACCIÓN DE LA MEJORA DE LA MOVILIDAD</t>
  </si>
  <si>
    <t>FALLAS EN LA PLANEACIÓN AL  NO INCLUIR LA TOTALIDAD DE LAS VIAS OBJETO DE LA INTERVENCIÓN</t>
  </si>
  <si>
    <t>ACCIÓN CORRECTIVA:  INCLUIR EN LOS ESTUDIOS PREVIOS DE LOS PROCESOS DE INFRAESTRUCTURA VIAL,  EL LISTADO CON LA TOTALIDAD DE LA VÌAS OBJETO DE INTERVENCIÓN EN EL CONTRATO.</t>
  </si>
  <si>
    <t>INCLUSION DE VIAS A MANTENER- HABILITAR</t>
  </si>
  <si>
    <t>VIAS MANTENIDAS O HABILITADAS / VIAS CONTRATADAS</t>
  </si>
  <si>
    <t>COORDINACIÓN ADMINISTRATIVA FINANCIERA -  INFRAESTRUCTURA</t>
  </si>
  <si>
    <t>2016-06-30</t>
  </si>
  <si>
    <t>2016-04-29</t>
  </si>
  <si>
    <t>2.1.3.2</t>
  </si>
  <si>
    <t>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t>
  </si>
  <si>
    <t>DEBILIDADES EN EL CUMPLIMIENTO DE LOS PRINCIPIOS DE PLANEAACIÓN</t>
  </si>
  <si>
    <t>ACCIÓN CORRECTIVA:   CREAR CRONOGRAMA ESPECÍFICO PARA LA FORMULACIÓN DE PROYECTOS Y HACER SEGUIMIENTO CONTINUO AL CUMPLIMIENTO DE ÉSTE</t>
  </si>
  <si>
    <t>DISEÑAR E IMPLEMENTAR UN (1) CRONOGRAMA DE PLANEACIÓN DE PROYECTOS</t>
  </si>
  <si>
    <t>CRONOGRAMA DISEÑADO E IMPLEMENTADO / CRONOGRAMAS PLANEADOS</t>
  </si>
  <si>
    <t>PLANEACIÓN</t>
  </si>
  <si>
    <t>2016-05-16</t>
  </si>
  <si>
    <t>A 111 2018  3,1,2.1</t>
  </si>
  <si>
    <t>Transparencia</t>
  </si>
  <si>
    <t>2.1.3.3</t>
  </si>
  <si>
    <t>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t>
  </si>
  <si>
    <t>NO EXISTEN LINEAMIENTOS CLAROS RESPECTO A LOS SOPORTES REQUERIDOS COMO EVIDENCIA DE ENTREGA DE ELEMENTOS DURANTE EVENTOS</t>
  </si>
  <si>
    <t>ACCIÓN CORRECTIVA:   IMPLEMENTAR ESTANDARES EN EL MANEJO DE LOS REGISTROS DE LOS EVENTOS DE TAL MANERA QUE SE ASEGURE QUE LAS ACTAS PRESENTADAS CORRESPONDAN CON LOS SOPORTES ALLEGADOS</t>
  </si>
  <si>
    <t>FALTA DE CRITERIOS CLAROS RESPECTO A LOS SOPORTES  QUE EVIDENCIAN EJECUCIÓN DE ACTIVIDADES</t>
  </si>
  <si>
    <t>SOLICITAR LINEAMIENTOS A GESTIÓN DOCUEMTAL NIVEL CENTAL RESPECTO AL MANEJO DE SOPORTES SUFICIENTES PARA EVIDENCIAS DE ENTREGA DE MATERIALES / REFRIGERIOS EN EVENTOS</t>
  </si>
  <si>
    <t>CALIDAD</t>
  </si>
  <si>
    <t>gestión documental</t>
  </si>
  <si>
    <t>2.1.3.4</t>
  </si>
  <si>
    <t>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t>
  </si>
  <si>
    <t>DEBILIDAD EN PLANEACIÓN Y  LA SUPERVISIÓN Y/O INTERVENTORÍA</t>
  </si>
  <si>
    <t>a 111 2018  3,1,2.2</t>
  </si>
  <si>
    <t>2.2.1.1</t>
  </si>
  <si>
    <t>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t>
  </si>
  <si>
    <t>DEBILIDAD EN PLANEACIÓN  Y SEGUIMIENTO</t>
  </si>
  <si>
    <t>ACCION CORRECTIVA: CREAR CRONOGRAMA ESPECÍFICO PARA LA FORMULACIÓN DE PROYECTOS Y HACER SEGUIMIENTO CONTINUO AL CUMPLIMIENTO DE ÉSTE</t>
  </si>
  <si>
    <t>Compromiso giros</t>
  </si>
  <si>
    <t>2.2.1.4</t>
  </si>
  <si>
    <t>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t>
  </si>
  <si>
    <t>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t>
  </si>
  <si>
    <t>Justificcaciòn necesidad</t>
  </si>
  <si>
    <t>2.2.1.5</t>
  </si>
  <si>
    <t>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t>
  </si>
  <si>
    <t>FALTA DE CONOCIMIENTO EN EL TIPO DE PROCESO REQUERIDO PARA EL USO DE LA ADICIÓN Y PLAZO CORTO PARA REALIZAR EL PROCESO</t>
  </si>
  <si>
    <t>A 111 2018  3,1,2,5</t>
  </si>
  <si>
    <t>ACCIÓN CORRECTIVA:   ASEGURAR QUE CUALQUIEN INVITACIÓN O CONVOCATORIA SEA PUBLICADA CON ANTICIPACIÓN EN LA PÁGINA WEB DE ALCALDÍA</t>
  </si>
  <si>
    <t>PUBLICACIÓN EN LA PÁGINA WEB DE LA ALCALDÍA DEL 100% DE LOS PROCESOS A CONTRATAR</t>
  </si>
  <si>
    <t>PROCESOS A CONTRATAR PUBLICADOS / PROCESOS A CONTRATAR</t>
  </si>
  <si>
    <t>2016-12-31</t>
  </si>
  <si>
    <t>A 111 2018 3.1.2.1</t>
  </si>
  <si>
    <t>ACCIÓN CORRECTIVA:   EN LOS ESTUDIOS DE MERCADO UTILIZAR LOS MECANISMOS DISPUESTO PARA EL CÁLCULO DE PRECIOS UNITARIOS (RESOLUCIONES DISTRITALES DE CANASTAS DE PRECIO, GUÍA DE LA AGENCIA COLOMBIANA DE CONTRATACIÓN)</t>
  </si>
  <si>
    <t>MÍNIMO EL 50% DE LOS ESTUDIOS DE MERCADO SON REALIZADOS A TRAVÉS DE  BOLSAS OFICIALES</t>
  </si>
  <si>
    <t>ESTUDIOS DE MERCADO BASADOS EN BOLSAS OFICIALES / ESTUDIOS DE MERCADO REALIZADOS</t>
  </si>
  <si>
    <t>IMPLEMENTAR EL 100% DE  LOS  LINEAMIENTOS DEFINIDOS POR  GESTIÓN DOCUEMTAL NC RESPECTO AL MANEJO DE SOPORTES SUFICIENTES PARA EVIDENCIAS DE ENTREGA DE MATERIALES / REFRIGERIOS EN EVENTOS</t>
  </si>
  <si>
    <t>DEBILIDAD EN LA SUPERVISIÓN Y/O INTERVENTORÍA</t>
  </si>
  <si>
    <t>REALIZAR MÍNINO 1 (UNA) SENSIBILIZACIÓN DE RESPONSABILIDADES DE LOS SUPERVISORES E INTERVENTORES</t>
  </si>
  <si>
    <t>2.1.3.5</t>
  </si>
  <si>
    <t>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t>
  </si>
  <si>
    <t>FALTA DE CUIDADO EN LA REVISIÓN DOCUMETAL</t>
  </si>
  <si>
    <t>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t>
  </si>
  <si>
    <t>DEFINIR E IMPLEMENTAR UN LINEAMIENTO</t>
  </si>
  <si>
    <t>LINEAMIENTO DEFINIDO E IMPLEMENTADO / LINEAMIENTOS A DEFINIR E IMPLEMENTAR</t>
  </si>
  <si>
    <t>2.1.3.6</t>
  </si>
  <si>
    <t>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t>
  </si>
  <si>
    <t>DEBILIDAD EN PLANEACIÓN</t>
  </si>
  <si>
    <t>ACCION CORRECTIVA: EN EL ESTUDIO PREVIO SE UTILIZARÁ EL PRINCIPIO DE PLANEACIÓN, ES DECIR, SE RESPONDERÁ A TODAS LAS CUESTIONES CON EL FIN DE MINIMIZAR EL RIESGO DE EXISTENCIA DE ADICIONES Y PRORROGAS EN LOS CONTRATOS</t>
  </si>
  <si>
    <t>DISEÑAR E IMPLEMENTAR UN (1) PLANTILLA DE CUESTIONES A CONSIDERAR COMO MÍNIMO UN ESTUDIO PREVIO</t>
  </si>
  <si>
    <t>PLANTILLA DE ESTUDIO PREVIO DISEÑADA E IMPLEMENTADA / PLANTILLA DE ESTUDIO PREVIO A DISEÑAR E IMPLEMENTAR</t>
  </si>
  <si>
    <t>ACCION CORRECTIVA: MANTENER EL USO ESTRICTO DE LA LISTA DE CHEQUEO PARA EXPEDIENTE ÚNICO</t>
  </si>
  <si>
    <t>100% DE CONTRATOS DEBE TENER CHECK LIST DILIGENCIADA Y FIRMADA POR EL ABOGADO RESPONSABLE  REVISIÓN</t>
  </si>
  <si>
    <t>LISTAS DE CHEQUO REVISADAS Y COMPLETAS / CONRATOS FIRMADOS</t>
  </si>
  <si>
    <t>CONTRATACIÓN</t>
  </si>
  <si>
    <t>2.2.1.3</t>
  </si>
  <si>
    <t>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t>
  </si>
  <si>
    <t>A 1111 2018 3,1,24</t>
  </si>
  <si>
    <t>2.3.1.1</t>
  </si>
  <si>
    <t>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t>
  </si>
  <si>
    <t>FALTA DE CLARIDAD EN CUANTO A LAS RESPONSABILIDADES DE LAS ACCIONES DEL PROYECTO 704</t>
  </si>
  <si>
    <t>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t>
  </si>
  <si>
    <t>DEFINICIÓN DE RESPONSABILIDADES DEL PROYECTO 704</t>
  </si>
  <si>
    <t>RESPONSABILIDAES ASIGNADAS AL PROYECTO 704 / TOTAL DE RESPONSABILIDADES A ASIGNAR AL PROYECTO 704</t>
  </si>
  <si>
    <t>2.3.1.2</t>
  </si>
  <si>
    <t>EN LA CUENTA 142013 "ANTICIPOS PARA PROYECTOS DE INVERSIÓN"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t>
  </si>
  <si>
    <t>FALTA DE RIGOR EN LA ACEPTACIÓN DE PAGOS DE ANTICIPOS</t>
  </si>
  <si>
    <t>SE CUMPLIRA CON LO PREVISTO EN LA LEY 1474 DE 2011 ARTICULO 91 EN EL SENTIDO DE PACTAR DENTRO DE LOS CONTRATOS ESTATALES ANTICIPOS O PAGOS AMPARADOS EN ENCARGO FIDUCIARIA ANTICIPADOS SOLO DE FORMA EXCEPCIONAL</t>
  </si>
  <si>
    <t>ANTICIPOS OTORGADOS A CONTRATOS SEA MENOR AL 20%</t>
  </si>
  <si>
    <t>ANTICIPOS PAGADOS /VALOR DE LOS CONTRATOS</t>
  </si>
  <si>
    <t>Anticipos</t>
  </si>
  <si>
    <t>2.3.1.3</t>
  </si>
  <si>
    <t>EN LA  CUENTA 170501 "BIENES DE BENEFICIO Y USO PÚBLICO EN CONSTRUCCIÓN",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t>
  </si>
  <si>
    <t>DEBILIDADES EN LA SUPERVISÓN Y/O INTERVENTORÍA</t>
  </si>
  <si>
    <t>CORRECCIÓN:  SOLICITAR A LOS CONTRATOS DE OBRA PÚBLICA YA LIQUIDADOS EL INFORME FINAL DEBE TENER EL DETALLE DE LAS INTERVENCIONES A LOS BIENES CON SU RESPECTIVO VALOR</t>
  </si>
  <si>
    <t>EL 100% DE LOS CONTRATOS DE OBRAS PÚBLICAS TIENEN DETALLE  DE INTERVENCIONES AL  LIQUIDAR</t>
  </si>
  <si>
    <t>CONTRATOS DE OBRAS PÚBLICAS CON RELACIÓN DETALLADA  DE INTERVENCIONES / TOTAL DE CONTRATOS DE OBRA PÚBLICA EN LIQUIDACIÓN</t>
  </si>
  <si>
    <t>INFRAESTRUCTURA</t>
  </si>
  <si>
    <t>DEBILIDADES EN LA PLANEACIÓN</t>
  </si>
  <si>
    <t>EN EL ESTUDIO PREVIO DEFINIR DENTRO DE LAS OBLIGACIONES ESPECÍFICAS LA PERIODICIDAD DE ENTREGA DE LOS INFORME Y EN EL INFORME FINAL  DE INTERVENTORIA DEBE INCLUIR LA RELACIÓN DE LAS OBRAS ADELANTADAS CON SU RESPECTIVO VALOR Y FECHA DE ENTREGA.  TAMBIEN INCLUIR EL ALCANCE ESPECÍFICO DE LA OBRA: CONSSTRUCCIÓN, MANTENIMIENTO O REHABILITACIÓN</t>
  </si>
  <si>
    <t>EL 100% DE LOS E. PREVIOS DE PROYECTOS DE OBRAS  DEBEN SER DETALLADO EN LA A ENTREGA DE INFORMES</t>
  </si>
  <si>
    <t>ESTUDIOS PREVIOS PARA PROYECTOS DE OBRAS PÚBLICAS DEBEN SER MAS DETALLADO RESPECTO A ENTREGA DE INFORMES / TOTAL DE ESTUDIOS PREVIOS DE PROYECTOS DE OBRAS PÚBLICAS</t>
  </si>
  <si>
    <t>Infraestura</t>
  </si>
  <si>
    <t>2.3.1.5</t>
  </si>
  <si>
    <t>LA CUENTA 192005 "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t>
  </si>
  <si>
    <t>ERROR HUMANO POR FALTA DE REVISIÓN FINAL DE CIFRAS</t>
  </si>
  <si>
    <t>MANTENER UN SOLO REGISTRO OFICIAL PARA EL MANEJO DE LOS COMODATOS Y CONCILIAR CIFRAS ENTRE ALMACÉN Y CONTABILIDAD</t>
  </si>
  <si>
    <t>LAS CIFRAS DE CONTABILIDAD SON IGUALES A LAS DE SAE - SIE</t>
  </si>
  <si>
    <t>CIFRAS DE COMODATOS EN CONTABILIDAD / VALOR DE COMODATOS E  SAE -SIE</t>
  </si>
  <si>
    <t>ALMACÉN</t>
  </si>
  <si>
    <t>Registro comodatos</t>
  </si>
  <si>
    <t>2016-07-29</t>
  </si>
  <si>
    <t>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t>
  </si>
  <si>
    <t>CORRECCIÓN INADECUADA DE ERRORES FORMALES EN LOS CONTRATOS</t>
  </si>
  <si>
    <t>ACCIÓN CORRECTIVA:  EN LOS CASOS DETECTADOS DE ERRORES FORMALES EN LOS DOCUMENTOS CONTRACTUALES, ESTOS SE SUBSANARÁN MEDIANTE LA MODIFICACION CONTRACTUAL RESPECTIVA</t>
  </si>
  <si>
    <t>CORRECCIÓN DE ERRORES FORMALES EN MINUTAS  CONTRACTUALES</t>
  </si>
  <si>
    <t>MODIFICACIONES  GENERADOS PARA CORREGIR ERRORES FORMALES EN MINUTAS CONTRACTUALES / ERROORES DETECTADOS DE ERRORES FORMALES EN MINUTAS CONTRATATUALES</t>
  </si>
  <si>
    <t>2016-08-16</t>
  </si>
  <si>
    <t>En la página 9 en el item "verificación del cumplimiento del contrato"  del radico 20160320007023 se establece la obligació de "Exigir al contratista los informes generales sobre el desarrollo del con-trato en cada una de sus etapas de acuerdo con el término determinado por él o establecido en el contrato. Documentos que deben reposar en el archivo contractual de la entidad" y ",,,y demás documentos que se originen con ocasión del desarrollo contrac-tual, los cuales remitirá en copia al Grupo de Trabajo de Contratación del Fondo   quien los conservara ,,,"</t>
  </si>
  <si>
    <t>Publicaciòn SECOP</t>
  </si>
  <si>
    <t>ACCIÓN CORRECTIVA: EN EL CASO DE DETECTAR  ERROR DE PUBLICACIÓN EN CUALQUIERA DE LOS MEDIOS QUE SE DISPONEN PARA TAL FIN, SE PUBLICARÁ UN NUEVO ARCHIVO ACLARANDO QUE CONTIENE UNA MODIICACIÓN POR ERROR</t>
  </si>
  <si>
    <t>CORRECCIÓN DE ERRORES FORMALES EN DOCUEMNTOS PUBLICADOS</t>
  </si>
  <si>
    <t>PUBLICACIONES  PARA CORREGIR ERRORES FORMALES EN MINUTAS CONTRACTUALES / ERRORES DETECTADOS DE PUBLICACIÓN DE ERRORES FORMALES EN MINUTAS CONTRATATUALES</t>
  </si>
  <si>
    <t>Se revisaron los contratos 2016-2017  pare verificar que existan los documentos requeridos</t>
  </si>
  <si>
    <t>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t>
  </si>
  <si>
    <t>INFORMALIDAD EN LA ENTREGA DE CRONOGRAMA Y/O PLAN DE TRABAJO DE LOS INTERVENTORES Y/O EJEUCTORES</t>
  </si>
  <si>
    <t>ACCIÓN CORRECTIVA:  EL CONTRATISTA,  DE CONFORMIDAD CON LOS TERMINOS SEÑALADOS EN EL CONTRATO, DEBE RADICAR EL PLAN DE TRABAJO Y/O  EL CRONOGRAMA AL SUPERVISOR Y/O INTERVENTOR SEGÚN  CORREPONDA</t>
  </si>
  <si>
    <t>CRONOGRAMAS Y/O PLANES DE TRABAJOS RADICADOS POR LOS CONTRATISTAS</t>
  </si>
  <si>
    <t>CRONOGRAMA Y/O PLAN DE TRABAJO RADICADOS POR INTERVENTOR / CRONOGRAMA Y/O PLAN DE TRABAJO REQUERIDOS SEGÚN CONTRATO</t>
  </si>
  <si>
    <t xml:space="preserve"> A la fecha  se han realizado apremios y requerimientos  para entrega de pólizas y para completar la </t>
  </si>
  <si>
    <t>Cronograma inicial</t>
  </si>
  <si>
    <t>ACCIÓN CORRECTIVA:  REALIZAR MÍNINO 1 (UNA) SENSIBILIZACIÓN DE LAS RESPONSABILIDADES DE LOS SUPERVISORES E INTERVENTORES DE LA ALSF</t>
  </si>
  <si>
    <t>SENSIBILIZACIONES SOBRE RESPONSABILIDAD DE SUPERVISORES E INTERVENTORES REALIZADAS</t>
  </si>
  <si>
    <t>SENSIBILIZACIONES SOBRE RESPONSABILIDAD DE SUPERVISORES E INTERVENTORES REALIZADAS / SENSIBILIZACIONES SOBRE RESPONSABILIDAD DE SUPERVISORES E INTERVENTORES PROGRAMADAS</t>
  </si>
  <si>
    <t>Renee Quimbay  realizó  reuniones el 25 de julio y el 11 de septiembre con los supervisores para reroalimentar sobrela importancia de ser muy meticuloso con la supervisiones a cargo..  Soporte actas</t>
  </si>
  <si>
    <t>EMITIR UN DOCUMENTO QUE SIRVA DE HERRAMIENTA GUÍA A LOS SUPERVISORES</t>
  </si>
  <si>
    <t>EMISIÓN DE DOCUMENTO GUÍA PARA SUPERVISORES</t>
  </si>
  <si>
    <t>DOCUMENTO GUÍA PARA SUPERVISORES EMITIDOS/DOCUMENTO GUÍA PARA SUPERVISORES PROGRAMADOS PARA EMITIR</t>
  </si>
  <si>
    <t>2016-06-16</t>
  </si>
  <si>
    <t>Se publicaron las novedades del contrato en SECOP enlace https://www.contratos.gov.co/consultas/detalleProceso.do?numConstancia=14-1-125603</t>
  </si>
  <si>
    <t>3.3.1</t>
  </si>
  <si>
    <t>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t>
  </si>
  <si>
    <t>DEBILIDADES EN LA SUPERVISIÓN E INTERVENTORÍA</t>
  </si>
  <si>
    <t>ACCIÓN CORRECTIVA: REALIZAR MÍNINO 1 (UNA) SENSIBILIZACIÓN DE LAS RESPONSABILIDADES DE LOS SUPERVISORES E INTERVENTORES DE LA ALSF</t>
  </si>
  <si>
    <t>ACCIÓN CORRECTIVA: REALIZAR MINIMO UNA SOCALIZACION DEL INSTRUCTIVO PARA HACER EL INGRESO Y EGRESO DEL ALMACEN</t>
  </si>
  <si>
    <t>SOCIALIZACIÓN INSTRUCTIVO DE INGRESO- EGRESO A ALMACÉN</t>
  </si>
  <si>
    <t>SOCIALIZACIONES INSTRUCTIVO DE INGRESO- EGRESO A ALMACEN REALIZADAS/SOCIALIZACIÓN INSTRUCTIVO DE INGRESO- EGRESO A ALMACEN PROGRAMADAS</t>
  </si>
  <si>
    <t>En la herramienta que se encuentra en gmail para relacionar los contratos de la Alcaldía, se incluyo una columna para incluir la fecha de publiación en SECOP</t>
  </si>
  <si>
    <t>ACCIÓN CORRECTIVA: GENERAR UN LINEAMIENTO PARA DEFINIR COMO HACER INGRESO A ALMACEN Y DE QUE BIENES</t>
  </si>
  <si>
    <t>DOCUMENTO GUÍA PARA SUPERVISORES EMITIDOS/DOCUMENTO GUÍA PARA SUPERVISORES A EMITIR</t>
  </si>
  <si>
    <t>A 111 2018 3,1,2,8</t>
  </si>
  <si>
    <t>Lineamiento</t>
  </si>
  <si>
    <t>3.3.2</t>
  </si>
  <si>
    <t>EL INTERVENTOR DEL CONVENIO ES A SU VEZ PRESIDENTE DEL CONSEJO LOCAL DE PLANEACIÓN DE SANTA FE, MOTIVO POR EL CUAL SU ACTIVIDAD DEJA DE SER SOLO DE CARÁCTER CONSULTIVO, PORQUE ESTÁ EVALUANDO Y REALIZANDO SEGUIMIENTO A LA PLANEACIÓN LOCAL Y AL PLAN DE DESARROLLO</t>
  </si>
  <si>
    <t>PRESUNTA INHABILIDAD O  INCOMPATIBILIDAD</t>
  </si>
  <si>
    <t>MANTENER PRÁCTICA DE REVISIÓN DE RÉGIMEN DE INHABILIDADES E INCOMPATIBILIDADES CONTEMPLADAS EN LEY 80-1993 Y 1474-2011 ANTES DE SUSCRIBIR CUALQUIER CONTRATO Y DILIGENCIAR LISTA DE CHEQUEO DOCUMENTAL</t>
  </si>
  <si>
    <t>DILIGENCIAMIENTO DE LISTA DE CHEQUEO</t>
  </si>
  <si>
    <t>LISTAS DE CHEQUO REVISADAS Y FIRMADAS POR SUPERVISOR / CONTRATOS FIRMADOS</t>
  </si>
  <si>
    <t>ACCIÓN CORRECTIVA: MANTENER LA VERIDFICACCION JURIDICA EN CADA UNO DE LOS PROCESOS DE SELECCIÓN</t>
  </si>
  <si>
    <t>VERIFIACIÓN JURÍDICA DE CONTRATISTAS</t>
  </si>
  <si>
    <t>NÚMERO DE VERIFICACIONES JURÍDICA ERALIZADAS A  CONTRATISTAS / NÚMERO DE CANDIDATOS PRESENTADOS A LOS PROCESOS DE SELECCIÓN</t>
  </si>
  <si>
    <t>2016-08-11</t>
  </si>
  <si>
    <t>3.4.1</t>
  </si>
  <si>
    <t>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t>
  </si>
  <si>
    <t>DEBILIDADES EN EL ANALISIS DE LOS ESTUDIOS DE MERCADO</t>
  </si>
  <si>
    <t>1, ACCIÓN CORRECTIVA:  EN LOS ESTUDIOS DE MERCADO, CUANDO SEA PROCEDEINTE Y ÉSTOS EXISTAN,  UTILIZAR LOS MECANISMOS DISPUESTOS PARA EL CÁLCULO DE PRECIOS UNITARIOS (RESOLUCIONES DISTRITALES DE CANASTAS DE PRECIO, GUÍA DE LA AGENCIA COLOMBIANA DE CONTRATACIÓN)</t>
  </si>
  <si>
    <t>MÍNIMO EL 50% DE LOS ESTUDIOS DE MERCADO ESTÁN BASADOS EN LAS   CANASTAS OFICIALES OFICIALES</t>
  </si>
  <si>
    <t>1. ESTUDIOS DE MERCADO BASADOS EN BOLSAS OFICIALES EXISTENTES / ESTUDIOS DE MERCADO REALIZADOS</t>
  </si>
  <si>
    <t>Anexo Tecnico Definitivo FDLSF-LP-021-2017
COP 142/2017 Paginas 2 y 3 Se evidencia el listado de parques detallando su codigo, nombre y dirección del mismo.   Y Adicionalmente en los estudios previos se tiene la aprobación del IDRD</t>
  </si>
  <si>
    <t>3.5.1</t>
  </si>
  <si>
    <t>LA ADMINISTRACIÓN NO ASUME LA RESPONSABILIDAD FRENTE A LA SUPERVISIÓN Y LA INTERVENTORÍA, DADO QUE AL PARECER NO VERIFICARON LOS PRODUCTOS TERMINADOS Y MUCHO MENOS EL RECIBO A SATISFACCIÓN DE LOS MISMOS.</t>
  </si>
  <si>
    <t>ACCIÓN CORRECTIVA: REALIZAR MÍNINO 1 (UNA) SENSIBILIZACIÓN DE LAS RESPONSABILIDADES DE LOS SUPERVISORES E INTERVENTORES</t>
  </si>
  <si>
    <t>AJUSTAR E IMPLEMENTAR EL DOCUMENTO POR EL MEDIO DEL CUAL SE HACE LA DESIGNACION DE APOYO DE LA SUPERVISION ENFATIZANDO SUS OBLIGACIONES Y RESPONSABILIDES</t>
  </si>
  <si>
    <t>IMPLEMENTACIÓN DOCUMETO DESIGNACIÓN DE SUPERVISIÓN</t>
  </si>
  <si>
    <t>DOCUMETO DESIGNACIÓN DE SUPERVISIÓN  AJUSTADO Y ENTREGADO A LOS SUPERVISORES DESIGNADOS/ DOCUMETO DESIGNACIÓN DE SUPERVISIÓN  A AJUSTAR E IMPLEMENTAR</t>
  </si>
  <si>
    <t>2016-08-23</t>
  </si>
  <si>
    <t>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t>
  </si>
  <si>
    <t>DEBILIDADES EN EL CUMPLIMIENTO DE LOS PROCEDIMIENTOS DE GESTIÓN DOCUMENTAL</t>
  </si>
  <si>
    <t>ACCIÓN CORRECTIVA: REALIZAR MÍNINO 1 (UNA) SENSIBILIZACIÓN DE GESTIÓN DOCUMENTAL</t>
  </si>
  <si>
    <t>SENSIBILIZACIÓN DE GESTIÓN DOCUMENTAL</t>
  </si>
  <si>
    <t>SENSIBILIZACIONES DE GESTIÓN DOCUMENTAL REALIZADAS / SENSIBILIZACIONESDE GESTIÓN DOCUMENTAL PROGRAMADAS</t>
  </si>
  <si>
    <t>DEFINIR Y APLICAR LINEAMIENTO INTERNO DE  VERIFICACION DE ANTECEDENTES</t>
  </si>
  <si>
    <t>DEFINICIÓN  LINEAMIENTO INTERNO DE  VERIFICACION DE ANTECEDENTES</t>
  </si>
  <si>
    <t>LINEAMIENTO INTERNO DE  VERIFICACION DE ANTECEDENTES DEFINIDO/LINEAMIENTO INTERNO DE  VERIFICACION DE ANTECEDENTES  A DEFINIR</t>
  </si>
  <si>
    <t>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t>
  </si>
  <si>
    <t>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t>
  </si>
  <si>
    <t>1 ACCIÓN CORRECTIVA: REALIZAR MÍNINO 1 (UNA) SENSIBILIZACIÓN DE LAS RESPONSABILIDADES DE LOS SUPERVISORES E INTERVENTORES</t>
  </si>
  <si>
    <t>A 111 2018  3,1,2,10</t>
  </si>
  <si>
    <t>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t>
  </si>
  <si>
    <t>FALENCIA EN LA ESPECIFICIDAD DE LOS REQUISITOS TECNICOS Y ESPECIFICACIONES TECNICAS Y CON POSTERIORIDAD EN LA OBLIGACIONES ESPECIFICAS CON EL FIN DE BRINDAR MEJORES HERRAMIENTAS A LOS SUPERVISORES Y/O INTERVENTORES</t>
  </si>
  <si>
    <t>ACCIÓN CORRECTIVA:  GENERAR OBLIGACIONES CONTRACTUALES MAS ESPECIFICAS QUE PERMITAN LA ADECUADA SUPERVISIÓN POR PARTE DEL INTERVENTOR Y/O SUPERVISOR</t>
  </si>
  <si>
    <t>MEJORAR LA FORMULACIÓN</t>
  </si>
  <si>
    <t>ESPECIFICACIONES TECNICAS / SEGUIMIENTO DEL CONTRATO</t>
  </si>
  <si>
    <t>COORDINACIÓN ADMINISTRATIVA Y FINANCIERA</t>
  </si>
  <si>
    <t>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t>
  </si>
  <si>
    <t>VIGENCIAS ANTERIORES AL 2012, NO SE ESTABLECIO DENTRO DE LA MINUTA CONTRACTUAL LA OBLIGACIÓN DE ALLEGAR LOS SOPORTES FINANCIAROS</t>
  </si>
  <si>
    <t>ACCIÓN CORRECTIVA:  INCLUIR EN LA MINUTA DE LOS CONVENIOS LA OBLIGATORIEDAD DE LOS SOPORTES FINANCIEROS</t>
  </si>
  <si>
    <t>INCLUSION DE LA OBLIGACIÓN DE LOS SOPORTES FINANCIEROS</t>
  </si>
  <si>
    <t>CONVENIOS DE ASOCIACIÓN / OBLIGATORIEDAD DE SOPORTES FIINANCIEROS</t>
  </si>
  <si>
    <t>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t>
  </si>
  <si>
    <t>FALTA DE DIFERENCIACIÓN ENTRE LOS APORTES DEL FDLSF Y DEL APORTE DEL ASOCIADO</t>
  </si>
  <si>
    <t>ACCIÓN CORRECTIVA: EN CASO SUSCRIBIR CONVENIOS DE ASOCIACIÓN ESTABLECER LA INDEPENDENCIA DE LAS ACTIVIDADES QUE COMPRENDEN EL RUBRO DE COFINANCIACIÓN.</t>
  </si>
  <si>
    <t>INCLUSION DESDE LA FORMULACIÓN DE LAS ACTIVIDADES QUE HARAN PARTE DE LA COFINANCIACIÓN IDEPENDIENTES</t>
  </si>
  <si>
    <t>CONVENIOS DE ASOCIACIÓN/ SEPARACIÓN DE APORTES EN LOS ESUDIOS PREVIOS</t>
  </si>
  <si>
    <t>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t>
  </si>
  <si>
    <t>LA ENTIDAD NO REALIZA PLAN DE MEJORAMIENTO DE ESTE ITEM POR QUE SE CUMPLIO CON EL SOPORTE FINANCIERO DE LA ACTIVIDAD Y AFECTARIA LA AUTONOMIA DEL OFERENTE EN LA ELECCIÓN DE SUS PROVEEDORES</t>
  </si>
  <si>
    <t>ACCIÓN CORRECTIVA: SEGUIR CUMPLIENDO CON LA NORMATIVIDAD CONTRACTUAL</t>
  </si>
  <si>
    <t>CUMPLIMIENTO DE LA NORMA CONTRACTUAL</t>
  </si>
  <si>
    <t>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t>
  </si>
  <si>
    <t>LA ENTIDAD NO REALIZA PLAN DE MEJORAMIENTO PARA ESTE HALLAZGO YA QUE LA ENTIDAD ACTUO BAJO LOS LINEAMIENTOS DE LA NORMA CONTRACTUAL DENTRO DE SUS DEBERES Y DERECHOS</t>
  </si>
  <si>
    <t>3.9.1</t>
  </si>
  <si>
    <t>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t>
  </si>
  <si>
    <t>2.2.1.2</t>
  </si>
  <si>
    <t>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t>
  </si>
  <si>
    <t>DESCONOCIMIENTO DE LA METODOLOGÍA</t>
  </si>
  <si>
    <t>ACCIÓN CORRECTIVA: SEGUIR RIGUROSAMENTE LA MATODOLOGÍA DE CONTROLARÍA PARA GENERAR EL INFORME DE BALANCE SOCIAL</t>
  </si>
  <si>
    <t>APLICAR EL 100% DE LA METODOLOGÍA DE CONTRALORÍA PARA  GENERACIÓN DEL BALANCE SOCIAL</t>
  </si>
  <si>
    <t>PUNTOS RESPONDIDOS DE ACUERDO A LA METODOLOGÍA DE CONTRALORÍA / PUNTOS A RESPONDER EXIGIDO POR LA METODOLOGÍA DE LA CONTRALORÍA</t>
  </si>
  <si>
    <t>2017-02-28</t>
  </si>
  <si>
    <t>Informes contralorìa</t>
  </si>
  <si>
    <t>2017-01-26</t>
  </si>
  <si>
    <t>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t>
  </si>
  <si>
    <t>DEBILIDADES EN LA INTERVENTORÍA AL NO ASEGURAR LA ETREGA OPORTUNA DE DOCUMENTOS DEL CONTRATO</t>
  </si>
  <si>
    <t>CORRECCIÓN: SOLICITAR TANTO AL EJECUTOR DEL CONTRATO COP-098-2014 Y SU INTERVENTOR, LA ENTREGA DE TODOS LOS DOCUMENTOS RELACIONADOS CON ESTE CONTRATO</t>
  </si>
  <si>
    <t>SOLICITUD DE ENTREGA DE DOCUMENTOS</t>
  </si>
  <si>
    <t>SOLICITUD DE ENTREGA DE DOCUMENTOS RADICADA Y ENTREGADA / SOLICITUDES DE DOCUMENTOS PROGRAMADAS</t>
  </si>
  <si>
    <t>RUBÉN DÍAZ - INGENIERO DE INFRAESTRUCTURA</t>
  </si>
  <si>
    <t>2017-02-15</t>
  </si>
  <si>
    <t>2017-04-30</t>
  </si>
  <si>
    <t>COP 130-14 NO SE ENCONTRARON CERTIFICADOS POR COBROS  DE LOS ESCOMBROS GENERADOS Y ADEMÁS NO FUERON JUSTIFICADOS DURANTE LA EJECUCCIÓN DE LA OBRA. NO SE PUBLICARON EN EL SECOP TODAS LAS NOVEDADES CONTRACTUALES.</t>
  </si>
  <si>
    <t>CORRECCIÓN:  SOLICITAR AL CONTRATISTA Y A SU INTERVENTOR LAS CERTIFICACIONES DE LAS ESCOMBRERAS CON LOS CORRESPONDIENTES CANTIDADES DE ESCOMBROS DISPUESTOS</t>
  </si>
  <si>
    <t>SOLICITUD DE ENTREGA DE DOCUMENTOS RADICADA Y ENTREGADA / SOLICITUDES DE ENTREGA DOCUMENTOS PROGRAMADAS</t>
  </si>
  <si>
    <t>INGENIERO DE INFRAESTRUCTURA</t>
  </si>
  <si>
    <t>DEBILIDAD EN EL CONTROL DE PUBLICACIONES AL SECOP</t>
  </si>
  <si>
    <t>CORRECCIÓN:  PUBLICAR LAS NOVEDADES COTRACTURALES DEL CONTRATO COP-130-2014</t>
  </si>
  <si>
    <t>PUBLICACIÓN DE NOVEDADES EN SECOP</t>
  </si>
  <si>
    <t>NOVEDADES DEL CONTRATO COP-130-2014 PUBLICAAS EN EL SECOP / NÚMERO DE NOVEDADES DEL CONTRATO COP-130-2014</t>
  </si>
  <si>
    <t>ABOGADODE APOYO DE COTRATACIÓN</t>
  </si>
  <si>
    <t>COP 130-14 EN EL FRENTE DE OBRA DEL COMEDOR GIRARDOT QUE CORRESPONDE A LA EJECUCCION DE UN MURO REFORZADO , PRESENTA FISURAS  EN TRES ESCALONES, AFECTANDO LA ESTABILIDAD DE LA ESCALERA.</t>
  </si>
  <si>
    <t>SON CASOS FORTUITOS QUE SE ENTIENDEN CUBIERTOS POR LA ESTABILIDAD DE LA OBRA</t>
  </si>
  <si>
    <t>CORRECCIÓN: HACER REQUERIMIENTO AL CONTRATISTA Y AL INTERVENTOR PARA QUE REALICEN LAS REPACRACIONES CORRESPONDIENTES A QUE HAYA LUGAR</t>
  </si>
  <si>
    <t>CIN 144-14 POR NO PUBLICACIÓN DE NOVEDADES CONTRACTUALES EN EL SECOP Y SOBRECOSTOS POR FALLAS EN EL CÁLCULO DEL PRESUPUESTO OFICIAL E ITEMS NO EJECUTADOS</t>
  </si>
  <si>
    <t>ACCIÓN CORRECTIVA  PUBLICAR LAS NOVEDADES COTRACTURALES DEL CONTRATO COP-130-2014</t>
  </si>
  <si>
    <t>NOVEDADES CONTRACTUALES DEL CONTRATO COP-130-2014  PUBLICAAS EN EL SECOP / NÚMERO DE NOVEDADES DEL CONTRATOS COP-130-2014</t>
  </si>
  <si>
    <t>ACCIÓN CORRECTIVA: DAR UN  LINEAMIENTO ACERCA DE LA GUÍA TÉCNICA A UTILIZAR PARA TODOS LOS PROYECTOS DE OBRA PÚBLICA QUE REALICE LA ENTIDAD (ANEXO TÉCNICO)</t>
  </si>
  <si>
    <t>LINEAMIENTO SOBRE GUÍA TÉCNICA A UTILIZAR PARA PROYECTOS DE OBRA PÚBLICA</t>
  </si>
  <si>
    <t>LINEAMIENTO EMITIDOS SOBRE GUÍA TÉCNICA A UTILIZAR PARA PROYECTOS DE OBRA PÚBLICA / LINEAMIENTO A EMITIR SOBRE GUÍA TÉCNICA A UTILIZAR PARA PROYECTOS DE OBRA PÚBLICA</t>
  </si>
  <si>
    <t>INGENIERO INFRAESTRUCTURA</t>
  </si>
  <si>
    <t>2017-06-30</t>
  </si>
  <si>
    <t>DISPONER DE UNA HERRAMIENTA QUE PERMITA CONTROLAR Y EVIDENCIAR EL TIEMPO PARA PUBLICACIÓN DE LAS MODIFICACIONES CONTRACTUALES</t>
  </si>
  <si>
    <t>HERRAMIENTA DE CONTROL DE PUBLICACIÓN EN SECOP</t>
  </si>
  <si>
    <t>HERRAMIENTA DISPONIBLE PARA CONTROLAR Y EVIDENCIAR EL TIEMPO DE PUBLICACIÓN DE LAS MODIFICACIONES CONTRACTUALES</t>
  </si>
  <si>
    <t>CALIDAD Y ABOGADO DE APOYO</t>
  </si>
  <si>
    <t>2017-05-26</t>
  </si>
  <si>
    <t>FALTA DE SOPORTES QUE DEMUESTREN EL DEBIDO CUMPLIMIENTO DEL OBJETO CONTRACTUAL EN LA PRESTACIÓN DEL SERVICIO, RELACIONADAS CON TRANSPORTE SALIDA RECREATIVA DEL CONVENIO DE ASOCIACIÓN  NO. 151-2014 Y SU INTERVENTORÍA</t>
  </si>
  <si>
    <t>DEBILIDADES EN LA SUPERVISIÓN</t>
  </si>
  <si>
    <t>CORRECIÓN: REQUERIR DOS VECES AL ASOCIADO Y SU INTERVENTOR PARA QUE ENTREGUEN LA DOCUMENTACIÓN FALTANTE</t>
  </si>
  <si>
    <t>REQUERIMIENTO DE DOCUMENTOS</t>
  </si>
  <si>
    <t>REQUERIMIENTOS REALIZADOS AL ASOCIADO Y SU INTERVENTOS / REQUERIMIENTOS A REALIZAR AL ASOCIADO Y SU INTERVENTOS</t>
  </si>
  <si>
    <t>ÁREA GESTIÓN DEL DESARROLLO LOCAL -  CONTRATOS - PAÚL</t>
  </si>
  <si>
    <t>2017-04-01</t>
  </si>
  <si>
    <t>2017-07-31</t>
  </si>
  <si>
    <t>Se enviaron las coumnicaicones  20175320093721,   20175320097381, 20175320286751</t>
  </si>
  <si>
    <t>POR RECLASIFICACIÓN EN LA CUENTA MULTAS SEGÚN REPORTE DE OTRAS ÁREAS</t>
  </si>
  <si>
    <t>NOMBRE DE LOS CAMPOS DEL ARCHIVO DE CONTROL DE MULTAS EN EXCEL NO CLAROS</t>
  </si>
  <si>
    <t>ACCIÓN CORRECTIVA:  EN EL ARCHIVO EXCEL DE CONTROL DE MULTAS RENOMBRAR LA COLUMNA DE TRAMITE A COACTIVO</t>
  </si>
  <si>
    <t>ARTUALIZACIÓN NOMBRE DE CAMPOS EN ARCHIVO EXCEL DE CONTROL DE MULTAS</t>
  </si>
  <si>
    <t>ACTUALIZACIÓN NOMBRE EN ARCHIVO EXCEL DE CONTROL DE MULTAS / ACTUALIZACIONES PROPUESTAS EN EL  ARCHIVO EXCEL DE CONTROL DE MULTAS</t>
  </si>
  <si>
    <t>ÁREA GESTIÓN POLICIVA - CARLOS MARIO Y PROMOTOR  DE LA MEJORA - REBECA GONZÁLEZ</t>
  </si>
  <si>
    <t>2017-06-16</t>
  </si>
  <si>
    <t>2017-08-30</t>
  </si>
  <si>
    <t>se renombraron los campos de la herramienta excel usada para registrar y hacer seguimiento a las multas para evitar confusiones.  Soporte en el archivo de multas compartido para su actualización y consulta</t>
  </si>
  <si>
    <t>POR LA NO CONCILIACIÓN ENTRE LAS ÁREAS DE ALMACÉN Y CONTABILIDAD  - TOMA FÍSICA DE LOS INVENTARIOS A 31 DE DICIEMBRE DE 2016</t>
  </si>
  <si>
    <t>POR LA REALIZACIÓN DE INVENTARIO PARCIAL LO QUE IMPLICA QUE NO SE TUVO INFORME FINAL DE INVENTARIO QUE ES EL INSUMO PARA LA CONCILIACIÓN DE INVENTARIOS</t>
  </si>
  <si>
    <t>ACCIÓN CORRECTIVA: REALIZAR UN INVENTARIO FÍSICO TOTAL DE LOS BIENES DE LA ALCALDÍA</t>
  </si>
  <si>
    <t>REALIZACIÓN DE INVENTARIO FÍSICO TOTAL DE LOS ELEMENTOS DE PROPIEDAD DE LA ALCALDÍA</t>
  </si>
  <si>
    <t>REALIZACIÓN DE INVENTARIO FÍSICO TOTAL DE LOS ELEMENTOS DE PROPIEDAD DE LA ALCALDÍA / INVENTARIOS FÍSICOS TOTALES PROYECTADOS A REALIZAR</t>
  </si>
  <si>
    <t>ÁREA GESTIÓN DEL DESARROLLO LOCAL - PROFESIONAL 222 - 24 - DR CHADID</t>
  </si>
  <si>
    <t>2017-05-16</t>
  </si>
  <si>
    <t>se suscribió el  contrato 86-2017  para ralizar el la toma física y la  valoración de los bienes de la Alcaldía  Soporte SECOP II link https://community.secop.gov.co/Public/Tendering/OpportunityDetail/Index?noticeUID=CO1.NTC.178803&amp;isFromPublicArea=True&amp;i</t>
  </si>
  <si>
    <t>Inventarios</t>
  </si>
  <si>
    <t>2016-10-25</t>
  </si>
  <si>
    <t>HALLAZGO ADMINISTRATIVO, ORIGINADO EN DESARROLLO DEL CONTRATO DE OBRA 099 DE 2014, POR ENCONTRARSE DOCUMENTACIÒN NO PERTENECIENTE AL CONTRATO Y  FALTAR DOCUMENTOS DE EJECUCIÒN DEL MISMO,</t>
  </si>
  <si>
    <t>CORRECCIÓN: SOLICITAR AL INTERVENTOR DEL CONTRATO  099-2014 LA ENTREGA DE TODOS LOS DOCUMENTOS RELACIONADOS CON ESTE CONTRATO Y ARCHIVARLOS</t>
  </si>
  <si>
    <t>2016-11-10</t>
  </si>
  <si>
    <t>2017-10-24</t>
  </si>
  <si>
    <t>ACCIÓN CORRECTIVA: SOLICITAR A TODOS LOS SUPERVISORES E INTERVENTORES LA ENTREGA DE TODOS LOS DOCUMENTOS DE LOS CONTRATOS A SU CARGO QUE SE ENCUENTREN EN SU PODER</t>
  </si>
  <si>
    <t>INOBSERVANCIA EN EL CUIDADO AL ARCHIVAR LOS DOCUMENTOS EN LA CARPETA ÚNICA</t>
  </si>
  <si>
    <t>CORRECIÓN: UBICAR LOS DOCUMENTOS QUE NO DEBEN ESTAR EN LA CARPETA DEL CONTRATO 099-2014 Y SACARLOS DEJANDO LA CONSTANCIA</t>
  </si>
  <si>
    <t>DOCUMENTOS MAL ARCHIVADOS SACADOS</t>
  </si>
  <si>
    <t>DOCUMENTOS MAL ARCHIVADOS SACADOS / DOCUMENTOS MAL ARCHIVADOS</t>
  </si>
  <si>
    <t>Se revisaron los documentos y se corrigio el archivo.  Se dejo testigo documental de la acción realizada</t>
  </si>
  <si>
    <t>DEBILIDAD EN LA REVISÓN Y ARCHIVO DE LAS DOCUMENTOS CONTACTUALES</t>
  </si>
  <si>
    <t>ACCIÓN CORRECTIVA: MANTENER EL USO DE LA  LISTA DE CHEQUO PARA REVISIÓN DE DOCUMENTOS CONTRACTUALES QUE SEA FIRMADA POR EL ABOGADO QUE REALICE LA REVISIÓN Y REALIZAR EL ARCHIVO OPORTUNO</t>
  </si>
  <si>
    <t>VERIFICACIÓN Y ARCHIVO  DE DOCUMENTOS CONTRACTUALES</t>
  </si>
  <si>
    <t>ABOGADOS FONDO DE DESARROLLO LOCAL Y RESPONSABLE DE ARCHIVO DE CONTRATOS</t>
  </si>
  <si>
    <t>Se revisaron contratos 2016 y 2017 verificando existencia y diligenciamiento de listas</t>
  </si>
  <si>
    <t>DEBILIDADES EN LA SUPERVISIÓN AL NO ASEGURAR LA ETREGA OPORTUNA DE DOCUMENTOS DEL CONTRATO</t>
  </si>
  <si>
    <t>ACCIÓN CORRECTIVA:  REALIZAR MÍNINO 1 (UNA) RETROALIMENACIÓN DE LAS RESPONSABILIDADES DE LOS SUPERVISORES E INTERVENTORES DE LA ALSF ENFATIZANDO CLAÚSULAS EXCEPCIONALES Y POTESTAD SANCIONATORIA (ART 86 LEY 1474-2011)</t>
  </si>
  <si>
    <t>RETROALIMENTACIÓN SOBRE RESPONSABILIDAD DE SUPERVISORES E INTERVENTORES REALIZADAS</t>
  </si>
  <si>
    <t>RETROALIMENTACIONES SOBRE RESPONSABILIDAD DE SUPERVISORES E INTERVENTORES REALIZADAS / RETROALIMENTACIONES SOBRE RESPONSABILIDAD DE SUPERVISORES E INTERVENTORES PROGRAMADAS</t>
  </si>
  <si>
    <t>CALIDAD Y ABOGADO DE APOYO DESPACHO</t>
  </si>
  <si>
    <t>HALLAZGO ADMINISTRATIVO, ADMINISTRATIVO. POR INCUMPLIMIENTO A LAS OBLIGACIONES GENERALES DEL ASOCIADO, SE SUSCRIBIO  ACTA DE INICIO DENTRO DE LOS TRES (3) DÍAS HÁBILES POSTERIORES A LA APROBACIÓN DE LAS GARANTÍAS (EN CONTRA DECLÀUSULA 4 CTO)</t>
  </si>
  <si>
    <t>DEBILIDAD EN EL SEGUIMIENTO CONTRACTUAL POR PARTE DEL LOS SUPERVISORES E INTERVENTORES</t>
  </si>
  <si>
    <t>ACCIÓN CORRECTIVA; EN LOS CONTRATOS QUE SEA REQUERIDO EN VIRTUD DE LA EJECUCIÓN CONTRACTUAL, HACER LOS APREMIOS, REQUERIMIENTOS Y CONMINACIONES DE ACUERDO A LO DISPUESTO EN EL ARTÍCULO 17 DE LA LEY 1150-2007</t>
  </si>
  <si>
    <t>APLICACIÓN DEL ARTÍCULO 17 DE LA LEY 1150-2007 CUANDO SEA REQUERIDO</t>
  </si>
  <si>
    <t>APLICACIONES DEL ARTÍCULO 17 DE LA LEY 1150-2007 / APLICACIÓN DEL ARTÍCULO 17 DE LA LEY 1150-2007 REQUERIDAS</t>
  </si>
  <si>
    <t>ABOGADOS FONDO DE DESARROLLO LOCAL Y SUPERVISORES DE LOS CONTRATOS</t>
  </si>
  <si>
    <t>HALLAZGO ADMINISTRATIVO CCON PRESUNTA INCIDENCIA DISCIPLINARIA. POR PRÓRROGA CONTRACTUAL SIN  JUSTIFICACIÓN, REVISADO EL AVANCE DEL CONTRATO SE EVIDENCIA QUE TAN SOLO SE HABÍA ADELANTADO PARCIALMENTE EL PRIMER COMPONENTE DE CINCO,</t>
  </si>
  <si>
    <t>HALLAZGO ADMINISTRATIVO. POR NO ACTUALIZAR PÓLIZA CON EL ACTA DE INICIO.</t>
  </si>
  <si>
    <t>3.3.3</t>
  </si>
  <si>
    <t>HALLAZGO ADMINISTRATIVO. POR DEFICIENCIAS EN LA PLANEACIÓN CONTRACTUAL Y ACTUALIZACIÓN DE PÓLIZAS.</t>
  </si>
  <si>
    <t>ACCION CORRECTIVA: EN EL ESTUDIO PREVIO SE UTILIZARÁ EL PRINCIPIO DE PLANEACIÓN, ES DECIR, SE RESPONDERÁ AL MAYOR NÚMERO DE  LAS CUESTIONES CON EL FIN DE MINIMIZAR EL RIESGO DE EXISTENCIA DE ADICIONES Y PRORROGAS EN LOS CONTRATOS.</t>
  </si>
  <si>
    <t>USAR EL PRINCIPO DE PLANEACIÓN EN EL 100% DE LOS ESTUDIOS PREVIOS REALIZADOS</t>
  </si>
  <si>
    <t>ESTUDIOS PREVIOS EN LOS QUE SE USA EL PRINCIPO DE PLANEACIÓN / ESTUDIOS PREVIOS REALIZADOS</t>
  </si>
  <si>
    <t xml:space="preserve">Se viene utillizando la guía orientadora para la elaboración de estudios previos que se desarrollo par la Alcaldía
Los procesos tienen mínimo tres revisiones previas antes de publicarse:  la de Renee Quimbay, la del abogado responsable y la del cómite de contratación.  Para  los casos en que cuenta con pliegos  tipo, éste ha sido utilizado.
</t>
  </si>
  <si>
    <t>ACCIÓN CORRECTIVA: A  PARTIR DE LA REALIZACIÓN DEL INVENTARIO TOTAL DE BIENES DE LA ALCALDÍA, GENERAR EL INFORME FINAL DE INVENTARIOS</t>
  </si>
  <si>
    <t>GENERACIÓN DE INFORME FINAL DE INVENTARIOS</t>
  </si>
  <si>
    <t>INFORMES FINALES DE INVENTARIO GENERADOS / INFORMES FINALES DE INVENTARIO PROYECTADOS PARA GENERAR</t>
  </si>
  <si>
    <t>ÁREA GESTIÓN DEL DESARROLLO LOCAL - PROFESIONAL 219 - 15 - GEOVANY VELASQUEZ</t>
  </si>
  <si>
    <t>2017-08-01</t>
  </si>
  <si>
    <t>2017-10-30</t>
  </si>
  <si>
    <t xml:space="preserve">17-08-2018:  El contratista entrego un nuevo informe con la ifnormación organizada de acuerdo a lo requerido por el contrato.  En estos momentos se está revisando que cumpla para seguir con el proceso.
31-12-2018: Se tiene un informe final entregado por el contratissta.  Sin embargo, está pendeinte de hacer precisiones para que se pueda aplicar </t>
  </si>
  <si>
    <t>2017-08-24</t>
  </si>
  <si>
    <t>3.2</t>
  </si>
  <si>
    <t>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t>
  </si>
  <si>
    <t>DEBILIDADES EN EL SEGUIMIENTO A LAS OBRAS PÚBLICAS EJECUTADAS POR LA ALCALDÍA</t>
  </si>
  <si>
    <t>ACCIÓN CORRECTIVA: DEFINIR UN PLAN DE TRABAJO PARA HACER SEGUIMIENTO A LAS ESTABILIDADES DE LAS OBRAS VIGENTES  QUE SON INTERVENIDAS POR LA ALCALDÍA LOCAL DE SANTA FE</t>
  </si>
  <si>
    <t>DEFINICIÓN PLAN DE TRABAJO DE  SEGUIMIENTO A  ESTABILIDADES DE OBRAS VIGENTES DE LA LOCALIDAD</t>
  </si>
  <si>
    <t>PLANES DE TRABAJO DE SEGUIIMIENTO DE OBRA DEFINIDOS  / PLANES  DE SEGUIIMIENTO DE OBRA PROYECTADOS</t>
  </si>
  <si>
    <t>INFRAESTRUCTURA  --  RUBÉN DÍAZ</t>
  </si>
  <si>
    <t>2017-08-15</t>
  </si>
  <si>
    <t>2017-11-30</t>
  </si>
  <si>
    <t>2018-12-31: Se definio un plan de visita para obras.  De cuatro visitas programadas se cumplieron tres en el 2017 y la pendiente se efectuo en el 2018.
Las fotos de la visita se pueden revisar en el enlace https://drive.google.com/file/d/10SlOV3x8cVa5SnfW1uHE86OruXKgPsFt/view</t>
  </si>
  <si>
    <t>Mantenimiento</t>
  </si>
  <si>
    <t>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t>
  </si>
  <si>
    <t>3.8</t>
  </si>
  <si>
    <t>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t>
  </si>
  <si>
    <t>Se definio un plan de visita para obras.  De cuatro visitas programadas se cumplieron tres.
Las fotos de la visita se pueden revisar en el enlace https://drive.google.com/file/d/10SlOV3x8cVa5SnfW1uHE86OruXKgPsFt/view</t>
  </si>
  <si>
    <t>2017-11-23</t>
  </si>
  <si>
    <t>3.1</t>
  </si>
  <si>
    <t>HALLAZGO ADMINISTRATIVO CON PRESUNTA INCIDENCIA DISCIPLINARIA POR NO PUBLICAR EN EL SECOP LOS DOCUMENTOS DEL PROCESO CONTRACTUAL.</t>
  </si>
  <si>
    <t>DEBILIDADES EN EL CONTROL DE PUBLICACIÓN DE CONTRATOS EN SECOP</t>
  </si>
  <si>
    <t>CORRECCIÓN: PUBLICAR EN SECOP EL 100% DE LOS DOCUMENTOS NO PUBLICADOS DE LOS CONTRATOS RLACIONADOS EN EL INFORME DE AUDITORÍA</t>
  </si>
  <si>
    <t>PUBLICACIÓN DOCUMENTOS PENDIENTES EN SECOP</t>
  </si>
  <si>
    <t>DOCUMENTOS PUBLICADOS DE LOS CONTRATOS RELACIONADOS EN LA AUDITORÍA / DOCUMENTOS PENDIENTES DE PUBLICAR RELACIONADOS EN LA AUDITORÍA</t>
  </si>
  <si>
    <t>GESTIÓN PARA EL DESARROLLO LOCAL: CONTRATACIÓN:  PAÚL ORDOSGOITIA</t>
  </si>
  <si>
    <t>2017-11-24</t>
  </si>
  <si>
    <t>2017-12-30</t>
  </si>
  <si>
    <t>se realizó la publicación en SECOP, en los contratos que aún no tenían publicada la liquidación, lde  los documentos faltantes
Verificar aleatoriamente los contratos 2017.  La tarea de publicación se ha venido realizando a medida que se tienen los documentos
La relación total con los enlaces a SECOP se encuentra publicada en la web de la Alcaldía "http://www.santafe.gov.co/transparencia/contratacion/ejecucion_contratos"</t>
  </si>
  <si>
    <t>2.1.2.1</t>
  </si>
  <si>
    <t>Plan de mejoramiento</t>
  </si>
  <si>
    <t>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t>
  </si>
  <si>
    <t>DEBILIDADES EN EL SEGUMIENTO AL CUMPLIMIENTO DEL CRONOGRAMA DE EJECUCIÓN DEL PLAN ANUAL DE ADQUISICIONES</t>
  </si>
  <si>
    <t>ACCIÓN CORRECTIVA: REALIZAR UNA REUNIÓN MENSUAL DE SEGUIMIENTO AL CUMPLIMIENTO DE LAS FECHAS PROPUESTAS DEL PLAN ANUAL DE ADQUISICIONES</t>
  </si>
  <si>
    <t>SEGUIMIENTOS MENSUALES AL PAA</t>
  </si>
  <si>
    <t>SEGUIMIENTOS MENSUALES AL PAA REALIZADOS / SEGUIMIENTOS MENSUALES AL PAA PROGRAMADOS</t>
  </si>
  <si>
    <t>ÁREA GESTIÓN DEL DESARROLLO LOCAL - PLANEACIÓN.  RENEE</t>
  </si>
  <si>
    <t>2017-06-01</t>
  </si>
  <si>
    <t>2017-12-31</t>
  </si>
  <si>
    <t>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t>
  </si>
  <si>
    <t>ACCIÓN CORRECTIVA: IMPLEMENTAR UN SISTEMA DE SEMAFOROS PARA IDENTIFICACIÓN DE ALERTAS TEMPRANAS AL SEGUIMIENTO AL PAA</t>
  </si>
  <si>
    <t>IMPLEMENTACIÓN DE SISTEMA DE SEMÁFOROS PARA SEGUIMIENTO AL PAA</t>
  </si>
  <si>
    <t>SISTEMA DE SEMÁFOROS PARA SEGUIMIENTO AL PAA IMPLEMENTADOS / SISTEMA DE SEMÁFOROS PARA SEGUIMIENTO AL PAA PROGRAMADOS</t>
  </si>
  <si>
    <t>Se tiene un archivo en excel, donde se toman notas de la reunión semanal tambien se lleva una hoja con la información  del estadod e los porcesos contractuales</t>
  </si>
  <si>
    <t>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t>
  </si>
  <si>
    <t>DEFICIENCIA EN LAS HERRAMIENTAS Y GUÍAS EXISTENTES PARA REALIZACIÓN DE ESTUDIOS PREVIOS</t>
  </si>
  <si>
    <t>ACCIÓN CORRECTIVA: IMPLEMENTAR LA GUÍA PARA LA CONSTRUCCIÓN DE ESTUDIOS PREVIOS, FORTALECER LOS MECANISMOS DE SEGUIMIENTO EN LA ETAPA PRECONTRACTUAL (MESAS DE TRABAJO INTERDISCIPLINARIAS), VERIFICACIÓN Y PROFUNDIZACIÓN DE ESTUDIOS DE SECTOR Y DE MERCADO</t>
  </si>
  <si>
    <t>IMPLEMENTACIÓN DE GUÍA PARA ELABORACIÓN DE ESTUDIOS PREVIOS</t>
  </si>
  <si>
    <t>GUÍA PARA ELABORACIÓN DE ESTUDIOS PREVIOS IMPLEMENTADA / GUÍA PARA ELABORACIÓN DE ESTUDIOS PREVIOS PROYECTADA PARA IMPLEMENTAR</t>
  </si>
  <si>
    <t>Para el seguimiento de los procesos contractuales, semanalmente, se realiza una reunión directiva donde se revisa es estado de los  procesos a contratar
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t>
  </si>
  <si>
    <t>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t>
  </si>
  <si>
    <t>RESPECTO A RESPECTO AL CIA 131-2016 FALTA EL ANÁLISIS DEL SECTOR ECONÓMICO, LA ESTRUCTURA DE COSTOS DE LOS OFERENTES Y LA OFERTA: DEFICIENCIA EN LAS HERRAMIENTAS Y GUÍAS EXISTENTES PARA REALIZACIÓN DE ESTUDIOS PREVIOS</t>
  </si>
  <si>
    <t>GUÍA PARA ELABORACIÓN DE ESTUDIOS PREVIOS IMPLEMENTADA / GUÍA PARA ELABORACIÓN DE ESTUDIOS PREVIOS PROYECTADA A IMPLEMENTAR</t>
  </si>
  <si>
    <t>ACCIÓN CORRECTIVA: UTILIZAR LOS PLIEGOS TIPOS EN LOS PROCESOS QUE DISPONEN DE ÉSTOS</t>
  </si>
  <si>
    <t>UTILIZACIÓN NDE PLIEGOS TIPO</t>
  </si>
  <si>
    <t>PLIEGOS TIPO UTILIZADOS / PROCESOS QUE TIENEN PLIEGOS TIPOS REALIZADOS</t>
  </si>
  <si>
    <t>Se han utilizaron los pliegos tipos definidos por la SDG para parques y obras viales.  Se evidencia en los contratos 124, 125, enlace https://community.secop.gov.co/Public/Tendering/OpportunityDetail/Index?noticeUID=CO1.NTC.211114&amp;isFromPublicArea=True&amp;isModal=true&amp;asPopupView=true
COP 1382017 enlace https://community.secop.gov.co/Public/Tendering/OpportunityDetail/Index?noticeUID=CO1.NTC.248328&amp;isFromPublicArea=True&amp;isModal=true&amp;asPopupView=true
COP 142, enlace https://community.secop.gov.co/Public/Tendering/OpportunityDetail/Index?noticeUID=CO1.NTC.238902&amp;isFromPublicArea=True&amp;isModal=true&amp;asPopupView=true</t>
  </si>
  <si>
    <t>RESPECTO A LA PUBLIACCIÓN EN SECOP, INCONVENIENTES EN LA COMUNICACIÓN ENTRE EL ABOGADO Y EL RESPONSABLE DE LA PUBLICACIÓN</t>
  </si>
  <si>
    <t>CORRECCIÓN: PUBLICAR EN SECOP EL CONTRATO 157 2014</t>
  </si>
  <si>
    <t>PUBLICACIÓN EN SECOP DEL CONTRATO 157 2014</t>
  </si>
  <si>
    <t>PUBLICACIÓN DE SECOP DEL CONTRATO 157-2014 / CONTRATO 157 2014  A PUBLICAR EN SECOP</t>
  </si>
  <si>
    <t>Se ha publicado en SECOP la información que dispone la ley y se puede evidencia r en dicha página</t>
  </si>
  <si>
    <t>RESPECTO A RESPECTO AL CIA 131-2016 FALTA EL ANÁLISIS DEL SECTOR ECONÓMICO, LA ESTRUCTURA DE COSTOS DE LOS OFERENTES Y LA OFERTA:  DEBILIDADES  EN LA COMUNICACIÓN ENTRE EL ABOGADO Y EL RESPONSABLE DE LA PUBLICACIÓN</t>
  </si>
  <si>
    <t>ACCIÓN CORRECTIVA: A PARTIR DE LA FECHA CADA ABOGADO ES RESPONSABLE DEL PROCESO COMPLETO INCLUYENDO LA PRUBLICACIÓN EN SECOP DENTRO DE LOS TIEMPOS ESTABLECIDOS</t>
  </si>
  <si>
    <t>CONTRATOS PUBLICADOS OPORTUNAMENTE EN SECOP</t>
  </si>
  <si>
    <t>PUBLICACIÓN EN SECOP DE LOS CONTRATOS SUBSCRITOS / CONTRATO SUSCRITOS A PARTIR DEL 1 DE JUNIO 2017</t>
  </si>
  <si>
    <t>Cada contrato tiene como parte documental copia de la publicación en SECOP que evidencia la labor realizada por el abogado.
Se ha publicado en SECOP la información que dispone la ley y se puede evidencia r en dicha página
Desde junio-2017,  se está contratando a través de SECOP II, lo que nos permite tener publicado todo en línea en  oportunidad</t>
  </si>
  <si>
    <t>ACCIÓN CORRECTIVA:  REALIZAR UNA RETROALIMENTACIÓN A LOS APOYOS A LA SUPERVISIÓN DE CONTRATOS RESPECTO A LAS RESPONSABILIDADES DE LA SUPERVISIÓN</t>
  </si>
  <si>
    <t>RETROALIMENTACIÓN A APOYOS A LA SUPERVISIÓN RESPECTO ALAS RESPONSABILIDADES DE SUPERVISIÓN</t>
  </si>
  <si>
    <t>RETROALIMENTACIÓN RESPECTO A LOS ROLES DE SUPERVISIÓN REALIZADAS / RETROALIMENTACIÓN RESPECTO A LOS ROLES DE SUPERVISIÓN PROYECTADA</t>
  </si>
  <si>
    <t>EL SUPERVISOR TRAMITÓ EL PAGO DE FACTURAS QUE INCUMPLEN EL PAGO DEL IMPUESTO DEL IVA, ACTIVIDADES OBLIGADAS BAJO EL RÉGIMEN COMÚN DEL CONVENIO DE ASOCIACIÓN  NO. 151-2014.</t>
  </si>
  <si>
    <t>ERROR DE CONCEPTO POR LA DIVERSIDAD DE APLICACIÓN DEL IVA</t>
  </si>
  <si>
    <t>ACCIÓN CORRECTIVA:  DESDE LOS ESTUDIOS PREVIOS ASEGURAR QUE EL VALOR DEL PRESUPUESTO OFICIAL ASIGNADO INCLUYA TODOS LOS IMPUESTOS, TASAS Y CONTRIBUCIONES QUE SE DEBAN APLICAR</t>
  </si>
  <si>
    <t>ESTUDIOS PREVIOS  INCLUYENDO IMPUESTOS, TASAS Y CONTRIBUCIONES A APLICAR</t>
  </si>
  <si>
    <t>ESTUDIOS PREVIOS QUE INCLUYAN EN EL VALOR DEL PRESUPUESTO OFICIAL ASIGNADO  TODOS LOS IMPUESTOS, TASAS Y CONTRIBUCIONES QUE SE DEBAN APLICAR  / ESTUDIOS PREVIOS PRESNTADOS</t>
  </si>
  <si>
    <t>Se viene utillizando la guía orientadora para la elaboración de estudios previos que se desarrollo par la Alcaldía</t>
  </si>
  <si>
    <t>POR FALTA DE  AVANCE REAL DE LAS METAS  DEL PLAN DE DESARROLLO LOCAL Y ERRORES EN SU REPORTE EN EL PLAN DE ACCIÓN</t>
  </si>
  <si>
    <t>DEBILIDADES EN EL SEGUMIENTO AL CUMPLIMIENTO DEL CRONOGRAMA DE EJECUCIÓN DEL PAA</t>
  </si>
  <si>
    <t>POR ERRORES EN EL REPORTE DE LAS METAS EN LA MATRIZ UNIFICADA DE SEGUIMIENTO A LA INVERSIÓN LOCAL</t>
  </si>
  <si>
    <t>ERRORRES EN TRANSCIPCIÓN DE INFORMACIÓN</t>
  </si>
  <si>
    <t>ACCIÓN CORRECTIVA:  MENSUALMENTE, CADA FUNCIONARIO RESPONSABLE DE PROYECTO DE INVERSIÓN DEBE VERIFICAR  LA VALIDEZ  DE LAS CIFRAS DE LA MATRIZ MUSI Y EMITIRÁ UNA CERTIFICACIÓN AL RESPECTO</t>
  </si>
  <si>
    <t>CERTIFICACIONES DE REVISIÓN DE CIFRAS EN MUSI</t>
  </si>
  <si>
    <t>CERTIFICACIONES DE REVISIÓN DE CIFRAS EN MUSI / NÚMERO DE PROYECTOS ACTUALIZADOS EN MUSI</t>
  </si>
  <si>
    <t>Se realizaron cetificaciones revisando las cifras de la MUSI respecto a PREDIS</t>
  </si>
  <si>
    <t>POR INEFICIENCIA EN LA EJECUCIÓN DE LA META 126 CORRESPONDIENTE AL PROYECTO 1168 DEL PLAN DE DESARROLLO EN RELACIÓN CON LA REHABILITACIÓN DE LA MALLA VIAL</t>
  </si>
  <si>
    <t>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t>
  </si>
  <si>
    <t>ACCIÓN CORRECTIVA: A PARTIR DEL INFORME FINAL DE INVENTARIOS, REALIZAR CONCILIACIÓN ENTRE REGISTROS CONTRABLES Y DE  ALMACÉN Y GENERACIÓN DE REGISTROS DE AJUSTES CONTABLES CORRESPONDIENTES</t>
  </si>
  <si>
    <t>CONCILIACIÓN ENTRE  CONTSBILIDAD Y   ALMACÉN Y REGISTROS  DE AJUSTES CONTABLES CORRESPONDIENTES</t>
  </si>
  <si>
    <t>REGISTROS CONTABLES EN  SI CAPITAL RESULTADOS DE LA CONCILIACIÓN/ REGISTROS CONTABLES  EN  SI CAPITA A REALIZAR COM RESULTADO DE LA CONCILIACIÓN</t>
  </si>
  <si>
    <t>ÁREA GESTIÓN DEL DESARROLLO LOCAL - PROFESIONAL 219 - 15 - LUZ  MARLEN SANTOS</t>
  </si>
  <si>
    <t>2017-11-01</t>
  </si>
  <si>
    <t>Debido a que no se tiene informe final definictivo, no se puede hacer registros contables</t>
  </si>
  <si>
    <t>ACCIÓN CORRECTIVA:  REQUIRIR AL CONTRATISTA CONSORCIO BACATÁ PARA QUE REALICE LAS CORRECCIONES A LAS FALLAS DETECTADAS EN EL MENOR TIEMPO POSIBLE</t>
  </si>
  <si>
    <t>REQUERIMIENTO DE GESTIÓN FRENTE PROBLEMÁTICAS TÉCNICAS PRESENTADAS</t>
  </si>
  <si>
    <t>DOCUMENTOS DE REQUERIMIENTO ENTREGADO ALL CONTRATISTA  / NÚMERO DE REQUERIMIENTOS PROYECTADOS A ENVIAR</t>
  </si>
  <si>
    <t>INFRAESTRUCTURA  --  RUBÉN DÍAZ CONTRATACIÓN -- PAUL ORDOSGOITIA</t>
  </si>
  <si>
    <t>se proyecto el radico 20175320167301 del 17-Ago-2017</t>
  </si>
  <si>
    <t>ACCIÓN CORRECTIVA:  REQUIRIR AL CONTRATISTA CONSORCIO BACATÁ PARA QUE REALICE LAS CORRECCIONES A LAS FALLAS DETECTADAS EN LAS VÍAS POR ÉSTE INTERVENIDAS, EN EL MENOR TIEMPO POSIBLE</t>
  </si>
  <si>
    <t>DOCUMENTOS DE REQUERIMIENTO ENTREGADO AL CONTRATISTA  / NÚMERO DE REQUERIMIENTOS PROYECTADOS A ENVIAR</t>
  </si>
  <si>
    <t>se proyecto el radicado 20175320167301 el 17-Ago-2017</t>
  </si>
  <si>
    <t>ACCIÓN CORRECTIVA:  REALIZAR MÍNINO 1 (UNA) RETROALIMENACIÓN DE LAS RESPONSABILIDADES DE LOS SUPERVISORES E INTERVENTORES DE LA ALSF</t>
  </si>
  <si>
    <t>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t>
  </si>
  <si>
    <t>DEBILIDAD EN LA PLANEACIÓN</t>
  </si>
  <si>
    <t>ACCIÓN CORRECTIVA:  DENTRO DEL ESTUDIO PREVIO DEBEN INCLUIRSE LA MATRIZ DE PARQUES EXISTENTES, GENERADA POR LA ENTIDAD COMPETENTE,  DONDE SE EVIDENCIE QUE EL PARQUE A INTERVENIR SE ENCUENTRA EN ESTE LISTADO</t>
  </si>
  <si>
    <t>INCLUSIÓN MATRIZ DE PARQUES EXISTENTES</t>
  </si>
  <si>
    <t>NÚMERO DE PROYECTOS DE OBRA PÚBLICA DE PARQUES GENERADOS QUE INCLUYEN LA MATRIZ DE PARQUES EXISTENTES/ NÚMERO DE PROYECTOS DE OBRA PÚBLICA DE PARQUES GENERADOS</t>
  </si>
  <si>
    <t>PROFESIONAL ENCARGADO DE LOS PROYECTOS DE OBRAS DE INFRAESTRUCTURA</t>
  </si>
  <si>
    <t>3.1.3</t>
  </si>
  <si>
    <t>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t>
  </si>
  <si>
    <t>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t>
  </si>
  <si>
    <t>DEBILIDAD EN LA PLANEACIÓN, PUES EL PARQUE NO CUMPLIDO, NO ESTABA INCLUIDO DENTRO DE LOS PARQUES INICIALES A INTERVENIR</t>
  </si>
  <si>
    <t>A. 111 2018 3,1,2,12 Anexo Tecnico Definitivo FDLSF-LP-021-2017
COP 142/2017 Paginas 2 y 3 Se evidencia el listado de parques detallando su codigo, nombre y dirección del mismo.   Y Adicionalmente en los estudios previos se tiene la aprobación del IDRD</t>
  </si>
  <si>
    <t>POR INCUMPLIMIENTO CON LOS REQUISITOS ESTABLECIDOS DE LOS FORMATOS  Y DOCUMENTOS EN EL SIVICOF DEL BALANCE SOCIAL GESTIÓN AMBIENTAL E INFORMES DE GERENCIA Y DE GESTIÓN Y RESULTADOS</t>
  </si>
  <si>
    <t>CONFUSIÓN EN EL DILIGENCIAMIENTO DE LOS FORMATOS A ENVIAR</t>
  </si>
  <si>
    <t>ACCIÓN CORRECTIVA: DILIGENCIAR LOS FORMATOS DE INFORME ANUAL DE CUENTAS DE ACUERDO A LOS FORMATOS DE LA CONTRALORÍA</t>
  </si>
  <si>
    <t>FORMATOS DILIGENCIADOS DE ACUERDO A CONTRALORIA</t>
  </si>
  <si>
    <t>FORMATOS DILIGENCIADOS DE ACUERDO A CONTRALORIA / FORMATOS ENVIADOS EN LA RENDICIÓN ANUAL DE CUENTAS A CONTRALORIA</t>
  </si>
  <si>
    <t>2018-02-28</t>
  </si>
  <si>
    <t>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t>
  </si>
  <si>
    <t>ABIERTA</t>
  </si>
  <si>
    <t>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t>
  </si>
  <si>
    <t>DEBILIDADES EN EL CONTROL DE PUBLIACCIÓN DE CONTRATOS EN SECOP</t>
  </si>
  <si>
    <t>ACCCIÓN CORRECTIVA:  PARA LOS CONTRATOS REPORTADOS EN EL HALLAZGO QUE NO ESTÁN LIQUIDADOS, SE HACE LA PUBLICAICÓN DE LOS DOCUMENTOS QUE NO SE ENCUENTREN PUBLICADOS</t>
  </si>
  <si>
    <t>ACTUALIZACIÓN DE PUBLICACIÓN DE DOCUMENTOS</t>
  </si>
  <si>
    <t>ACTUALIZACIÓN DE PUBLICACIÓN DE DOCUMENTOS A CONTRATOS CON DOCUMENTOS FALTANTS DE PUBLICAR / CONTRATOS CON DOCUMENTOS NO PUBLICADOS ENCONTRADOS</t>
  </si>
  <si>
    <t>CONTRATACIÓN -- PAUL ORDOSGOITIA</t>
  </si>
  <si>
    <t>2017-09-15</t>
  </si>
  <si>
    <t>2018-08-24</t>
  </si>
  <si>
    <t>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t>
  </si>
  <si>
    <t>ACCIÓN CORRECTIVA:  SEMANALMENTE, SE REALIZA REVISIÓN ALEATORIA DE AL MENOS 10 PROCESOS  PAA ASEGURAR LA PUBLICACIÓN DE LA INFORMACIÓN COMPLETA</t>
  </si>
  <si>
    <t>REVISIONES ALEATORIAS DE PUBLICACIÓN</t>
  </si>
  <si>
    <t>REVISIONES ALEATORIAS REALIZADAS / REVISIONES PROGRAMADAS A REVISAR</t>
  </si>
  <si>
    <t>31-dic-2018: Se realizaron  seguimiento a los contratos publicados en el 2017 en SECOP I.  Se anexan correos de evidencia.  Debido a que en el 2018 los contratos se realizaron en SECOP II que obliga a tener la información al día para el 2018 no se siguio haciendo la verificación</t>
  </si>
  <si>
    <t>ACCIÓN CORRECTIVA: REALIZAR MÍNIMO UN SEGUIMIENTO A LA INTERVENCIÓN DE LAS FALLA DETECTADAS REALIZDA POR EL CONTRATISTA</t>
  </si>
  <si>
    <t>SEGUIMIENTO A LA INTERVENCIÓN DE LAS FALLA DETECTADAS</t>
  </si>
  <si>
    <t>SEGUIMIENTOS A LA INTERVENCIÓN DE LAS FALLA DETECTADAS, REALIZADO / SEGUIMIENTOS A LA INTERVENCIÓN DE LAS FALLA DETECTADAS PROYECTADOS</t>
  </si>
  <si>
    <t>31-dic-2018: Se realizó una visita  el 24-09-2018 con Contraloría Local  para ver el estado de avance de la corrección a la falla y el acta la elaboro la Contraloría.  Tambien se anexa el informa dado por contratista radicado 20185310138642</t>
  </si>
  <si>
    <t>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t>
  </si>
  <si>
    <t>FALTA DE DOCUMENTACIÓN DE LA JUSTIFICACIÓN DE CAMBIOS CONTRACTUALES</t>
  </si>
  <si>
    <t>ACCIÓN CORRECTIVA: INCLUIR, DENTRO DEL ANEXO TÉCNICO DEL LOS PROCESOS DE OBRA PÚBLICA Y DE INTERVENTORÍA A ÉSTAS, LOS MECANISMOS ESTIPULADOS POR LA LEY 80 PARA SURTIR LOS EVENTOS CONTRACTUALES</t>
  </si>
  <si>
    <t>MECANISMOS PARA EVENTOS CONTRACTUALES DENTRO DE LOS ANEXOS TÉCNICOS</t>
  </si>
  <si>
    <t>ANEXOS TÉCNICOS DE PROCESOS DE OBRA PÚBLICA, CON INCLUSIÓN DE MECANISMOS DE MANEJO DE EVENTOS CONTRACTUALES / CONTRATOS DE OBRA PÚBLICA SUSCRITOS</t>
  </si>
  <si>
    <t>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t>
  </si>
  <si>
    <t>3.4</t>
  </si>
  <si>
    <t>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t>
  </si>
  <si>
    <t>DEFICIENCIAS EN LA ELABORACIÓN DE PLIEGOS DE CONDICIONES PARA PROCESOS DE EJECUCIÓN DE OBRAS PÚBLICAS</t>
  </si>
  <si>
    <t>UTILIZAR LOS PLIEGOS TIPO PARA LOS PROCEOS DE EJECUCIÓ DE OBRA PÚBLICA APROBADOS POR LA SDG</t>
  </si>
  <si>
    <t>USO DE PLIEGOS TIPO EN PROCESOS DE OBRA PÚBLICA</t>
  </si>
  <si>
    <t>PLIEGOS TIPO DE OBRA PÚBLICA USADOS EN PROCESOS DE EJECUCIÓN DE OBRA PÚBLICA / PROCESOS DE OBRA PÚBLICA PUBLICADOS</t>
  </si>
  <si>
    <t>31-dic-2018: La acción fue utilizar los pliegos tipo definidos por el IDU.  Se puede evidenciar en los procesos DLSF-LP-003-2018 y  FDLSF-LP-008-2017 de SECOP II.</t>
  </si>
  <si>
    <t>ACCIÓN CORRECTIVA: REALIZAR MÍNIMO UN SEGUIMIENTO A LA INTERVENCIÓN DE LAS FALLA DETECTADAS REALIZADA POR EL CONTRATISTA</t>
  </si>
  <si>
    <t>3.6</t>
  </si>
  <si>
    <t>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t>
  </si>
  <si>
    <t>31-Dic-2018:  en marzo 2018 se realizo una reunión con los funcionarios de planeación donde se socializo ntre otros temas: uso de la guía de formulación, revisión de estad´sitcas de sector, procedimientos</t>
  </si>
  <si>
    <t>3.7</t>
  </si>
  <si>
    <t>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t>
  </si>
  <si>
    <t>FALTA DE CLARIDAD PARA EL MANEJO DE CAMBIOS CONTRACTUALES PARA PROCESOS DE OBRA PÚBLICA</t>
  </si>
  <si>
    <t>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t>
  </si>
  <si>
    <t>PARA LOS CONTRATOS DE OBRA PÚBLICA VERTICAL, SOLICITAR EL AMPARO DE ESTABILIDAD DE OBRA</t>
  </si>
  <si>
    <t>SOLICITUD DE AMPARO DE ESTABILIDAD DE OBRA PARA CONTRATOS DE OBRA PÚBLICA VERTICAL</t>
  </si>
  <si>
    <t>CONTRATOS DE OBRA PÚBLICA VERTICAL CON AMPARO DE ESTABILIODAD DE OBRA / CONTRATOS DE OBRA PÚBLICA VERTICAL SUSCRITOS</t>
  </si>
  <si>
    <t>31-dic-2018:  A la fecha no se han realizado contratos de obra vertical, por tal razón no se puede relizar la acción determinada</t>
  </si>
  <si>
    <t>31-dic-2018:  Se realizó una visita  el 24-09-2018 con Contraloría Local  para ver el estado de avance de la corrección a la falla y el acta la elaboro la Contraloría.  Tambien se anexa el informa dado por contratista radicado 20185310138642</t>
  </si>
  <si>
    <t>CLAUSULA DE CUMPLIMIENTO DE ACTIVIDADES DE SUPERVISIÓN</t>
  </si>
  <si>
    <t>GESTIÓN PARA EL DESARROLLO LOCAL: CONTRATACIÓN: PAUL  ORDOSGOITIA</t>
  </si>
  <si>
    <t>2018-11-23</t>
  </si>
  <si>
    <t>31-dic-2018:  Se realizaron  seguimiento a los contratos publicados en el 2017 en SECOP I.  Se anexan correos de evidencia.  Debido a que en el 2018 los contratos se realizaron en SECOP II que obliga a tener la información al día para el 2018 no se siguio haciendo la verificación</t>
  </si>
  <si>
    <t>ACCIÓN CORRECTIVA: CADA ABOGADO ES RESPONSABLE DEL PROCESO COMPLETO INCLUYENDO LA PRUBLICACIÓN EN SECOP DENTRO DE LOS TIEMPOS ESTABLECIDOS</t>
  </si>
  <si>
    <t>PUBLICACIÓN EN SECOP DE LOS CONTRATOS SUBSCRITOS / CONTRATO SUSCRITOS</t>
  </si>
  <si>
    <t>31-dic-2018:  se evidencia con el uso de SECOP II para todos los procesos 2018, debido a que es una herramienta en línea los documentos deben ser publicados y aprobados en tiempo real.  Se anexa informe de activiades de abogado donde refleje la tarea</t>
  </si>
  <si>
    <t>3.11</t>
  </si>
  <si>
    <t>HALLAZGO ADMINISTRATIVO POR DEFICIENCIA EN LOS SOPORTES CONTRACTUALES CPS 121-2013 LA INFORMACIÓN EN EL EXPEDIENTE CONTRACTUAL ESTA INCOMPLETA (FACTURAS, ORDENES DE PAGO, CERTIFICADOS DE CUMPLIMIENTO ENTRE OTROS)</t>
  </si>
  <si>
    <t>DEBILIDAD EN EL SEGUIMIENTO CONTRACTUAL POR PARTE DEL LOS SUPERVISORES</t>
  </si>
  <si>
    <t>ACCCIÓN CORRECTIVA:  EN LAS OBLIGACIONES ESPECÍPIFICAS DEL CONTRATO, SE INCLUIRÁ UNA OBLIGACIÓN  RESPECTO A LA RESPONSABILIDAD DEL CUMPLIMIENTO DE LAS NORMAS REFERENTES A SUPERVICIÓN DE CONTRATOS</t>
  </si>
  <si>
    <t>OBLIGAACIÓN ESPECÍFICA DE CUMPLIMIENTO DE ACTIVIDADES DE SUPERVISIÓN</t>
  </si>
  <si>
    <t>CONTRATOS DE SUPERVISORES CON OBLIGAACIÓN ESPECÍFICA DE CUMPLIMIENTO DE ACTIVIDADES DE SUPERVISIÓN  / CONTRATOS DE SUPERVISIONES SUSCRITOS</t>
  </si>
  <si>
    <t>GESTIÓN PARA EL DESARROLLO LOCAL: CONTRATACIÓN: PAUL ORDOSGOITIA, PLANEACIÓN:  RENEE QUIMBAY</t>
  </si>
  <si>
    <t>31-dic-2018:  Para los contratos de supevisión 2018, se les inclyo una clausula con obligaciones específicas respecto a la supervisión</t>
  </si>
  <si>
    <t>ACCIÓN CORRECTIVA:  REALIZAR DOS  RETROALIMENTACIONES A LOS APOYOS A LA SUPERVISIÓN DE CONTRATOS RESPECTO A LAS RESPONSABILIDADES DE LA SUPERVISIÓN</t>
  </si>
  <si>
    <t>RETROALIMENTACIÓN A APOYOS A LA SUPERVISIÓN RESPECTO A LAS RESPONSABILIDADES DE SUPERVISIÓN</t>
  </si>
  <si>
    <t>RETROALIMENTACIONES SOBRE RESPONSABILIDAD DE SUPERVISORES REALIZADAS / RETROALIMENTACIONES SOBRE RESPONSABILIDAD DE SUPERVISORES PROGRAMADAS</t>
  </si>
  <si>
    <t>GESTIÓN PARA EL DESARROLLO LOCAL:  PLANEACIÓN:RENEE QUIMBAY</t>
  </si>
  <si>
    <t>31-dic-2018:  Se llevaron a cabo dos retroalimentaciones de supervisores 20-juni y 29-Sep 2018</t>
  </si>
  <si>
    <t>3.12</t>
  </si>
  <si>
    <t>HALLAZGO ADMINISTRATIVO POR  LA FALTA DE SUPERVISIÓN DEL CONTRATO EN LA REVISION DE LOS SOPORTES CPS 121-2013 Y CPS 165-2014 COMO SON PLANILLAS DE SEGURIDAD SOCIAL Y COPIA DE RUT</t>
  </si>
  <si>
    <t>HALLAZGO ADMINISTRATIVO POR INCUMPLIMIENTO EN EL PROCEDIMIENTO DE INGRESO DE ELEMENTOS AL  ALMACÉN EN CPS 103-2016, CPS  121-2013, C.P.S. 153-2015 Y CPS 144-2013</t>
  </si>
  <si>
    <t>GESTIÓN PARA EL DESARROLLO LOCAL:  ALMACÉN: GEOVANNY VELASQUEZ, PLANEACIÓN:RENEE QUIMBAY</t>
  </si>
  <si>
    <t>31-dic-2018:   Para los contratos de supevisión 2018, se les inclyo una clausula con obligaciones específicas respecto a la supervisión</t>
  </si>
  <si>
    <t>31-dic-2018:   Se llevaron a cabo dos retroalimentaciones de supervisores 20-juni y 29-Sep 2018</t>
  </si>
  <si>
    <t>PARA LOS PROYECTOS DE INVERSIÓN QUE INCLUYAN ENTREGA DE INSUMOS, EL DOCUMENTO DE INGRESO / EGRESO DEL APLICATIVO DE ALMACÉN DEBE SER PARTE DEL EXPEDIENTE ÚNICO</t>
  </si>
  <si>
    <t>CERTIFICADO DEL APLICATIVO DE ALMACÉN EN EXPEDIENTE ÚNICO</t>
  </si>
  <si>
    <t>EXPEDIENTES ÚNICOS DE PROYECTOS DE INVERSIÓN CON ENTREGA DE INSUMOS, CON LOS CERTIFICADOS DEL SISTEMA DE ALMACÉN / EXPEDIENES ÚNICOS DE PROYECTOS DE INVERSIÓN CON ENTREGA DE INSUMOS RECIBIDOS EN ALMAC</t>
  </si>
  <si>
    <t>31-dic-2018:   Con el radicado 20175300000633 se dieron los lineamientos para ingrso a Almacen</t>
  </si>
  <si>
    <t>HALLAZGO ADMINISTRATIVO POR FALLAS  EN LA ELABORACIÓN DEL ESTUDIO ECONÓMICO DEL SECTOR CONTRATO DE PRESTACIÓN DE SERVICIOS N. 031-2014</t>
  </si>
  <si>
    <t>ACCCIÓN CORRECTIVA:  IMPLEMENTACIÓN DE LOS ESTUDIOS DE SECTOR PARA TODOS LOS PROCESOS CONTRACTUALES</t>
  </si>
  <si>
    <t>ESTUDIOS DE SECTOR EN LOS PROCESOS CONTRACTUALES</t>
  </si>
  <si>
    <t>ESTUDIOS DE SECTOR COMO PARTE DE LOS PROCESOS CONTRACTUALES / PROCESOS CONTRACTUALES PUBLICADOS</t>
  </si>
  <si>
    <t>GESTIÓN PARA EL DESARROLLO LOCAL: PLANEACIÓN: RENEE QUIMBAY</t>
  </si>
  <si>
    <t>HALLAZGO ADMINISTRATIVO CON PRESUNTA INCIDENCIA DISCIPLINARIA POR ADICIÓN DE CONTRATOS SIN MODIFICACIÓN DE LAS PÓLIZAS CONTRATO DE PRESTACIÓN DE SERVICIOS N. 031-2014</t>
  </si>
  <si>
    <t>31-dic-2018:    Para los contratos de supevisión 2018, se les inclyo una clausula con obligaciones específicas respecto a la supervisión</t>
  </si>
  <si>
    <t>31-dic-2018:    Se llevaron a cabo dos retroalimentaciones de supervisores 20-juni y 29-Sep 2018</t>
  </si>
  <si>
    <t>HALLAZGO ADMINISTRATIVO CON PRESUNTA INCIDENCIA DISCIPLINARIA POR FALLAS EN LA ELABORACIÓN Y REVISIÓN DE LOS REQUISITOS HABILITANTES EN EL CPS 138-2014</t>
  </si>
  <si>
    <t>DEBILIDAD EN ELABORACIÓN DE ESTUDIOS PREVIOS</t>
  </si>
  <si>
    <t>CORRECCIÓN: ADJUNTAR AL EXPEDIENTE ÚNICO 138-2014, LAS ACLARACIONES RESPECTO A LA LICENCIA DE FUNCIONAMIENTO Y LA LIQUIDACIÓN CORRESPONDIENTE</t>
  </si>
  <si>
    <t>ACTUALIZACIÓN DE DOCUMENTOS EN EXPEDIENTE ÚNICO</t>
  </si>
  <si>
    <t>ACLARACIONES DE LICENCIA Y LIQUIDACIÓN DE 138-2014 INCLUIDAS  EN EXPEDIENTE ÚNICO / ACLARACIONES DE LICENCIA Y LIQUIDACIÓN DE 138-2014 A INCLUIR EN EXPEDIENTE ÚNICO</t>
  </si>
  <si>
    <t>2017-12-11</t>
  </si>
  <si>
    <t xml:space="preserve">31-dic-2018:    Se adjunta la certificación del Ministerio de educación y la liquidación del contrato </t>
  </si>
  <si>
    <t>LOS ESTUDIOS PREVIOS INCLUIRÁN UN ANÁLISIS DEL MARCO NORMATIVO CORRESPONDIENTE</t>
  </si>
  <si>
    <t>ESTUDIOS PREVIOS CON ANÁLISIS DEL MARCO NORMATIVO</t>
  </si>
  <si>
    <t>ESTUDIOS PREVIOS QUE INCLUYEN ANÁLISIS DEL MARCO NORMATIVO / ESTUDIOS PREVIOS REALIZADOS</t>
  </si>
  <si>
    <t>GESTIÓN PARA EL DESARROLLO LOCAL: PLANEACIÓN:  RENEE QUIMBAY</t>
  </si>
  <si>
    <t>DEBILIDAD EN REVISIÓN DE REQUISITOS HABILITANTES DE LAS PROPUESTAS</t>
  </si>
  <si>
    <t>DILIGENCIAMIENTO Y PUBLICACIÓN EN SECOP DEL CUESTIONARIO DE CUMPLIMIENTO DE REQUISITOS HABILITANTES</t>
  </si>
  <si>
    <t>DILIGENCIAMIENTO DEL CUESTIONARIO DE CUMPLIMIENTO DE REQUISITOS HABILITANTES</t>
  </si>
  <si>
    <t>DILIGENCIAMIENTO DEL CUESTIONARIO DE CUMPLIMIENTO DE EVALUCIÓN DE REQUISITOS HABILITANTES / PROPUESTAS EVALUADAS</t>
  </si>
  <si>
    <t xml:space="preserve">31-dic-2018:    Los requisitos habilitants se incluyen como parte integral del proceso en SECOP II en la sección    "Custionario". Cuando se realizac la evaluación de la Entidad, en el docuemto que se origina de ésta queda la evidenca de la revisión realizada.  Se anexa la evaluación del proceso </t>
  </si>
  <si>
    <t>HALLAZGO ADMINISTRATIVO POR FALTA DE DOCUMENTOS SOPORTES DE LA POBLACION BENEFICIARIA CPS-154-2013</t>
  </si>
  <si>
    <t>31-dic-2018:     Para los contratos de supevisión 2018, se les inclyo una clausula con obligaciones específicas respecto a la supervisión</t>
  </si>
  <si>
    <t>31-dic-2018:     Se llevaron a cabo dos retroalimentaciones de supervisores 20-juni y 29-Sep 2018</t>
  </si>
  <si>
    <t>3.9</t>
  </si>
  <si>
    <t>HALLAZGO ADMINISTRATIVO CON PRESUNTA INCIDENCIA DISCIPLINARIA  POR FALLAS EN LA PLANEACIÓN CONTRATO 144 DE 2013 YA QUE NO SE CUMPLIÓ CON LA CANTIDAD DE LA POBLACIÓN BENEFICIADA PLANEADA INICIALMENTE, PORQUE EL CENSO RURAL NO SE ENCONTRABA ACTUALIZADO.</t>
  </si>
  <si>
    <t>REALIZAR EL ANÁLISIS Y CONVENIENCIA DE LOS ESTUDIOS PREVIOS CON LOS DATOS ACTUALES DE FUENTES FORMALES</t>
  </si>
  <si>
    <t>ANÁLISIS DE ESTUDIOS PREVIOS CON DATOS ACTUALES</t>
  </si>
  <si>
    <t>ESTUDIOS PREVIOS CON DATOS ACTUALES DE FUENTES FORMALES / ESTUDIOS PREVIOS REALIZADOS</t>
  </si>
  <si>
    <t>2018-01-29</t>
  </si>
  <si>
    <t>HALLAZGO ADMINISTRATIVO CON PRESUNTA INCIDENCIA DISCIPLINARIA POR NO PUBLICAR EN EL SECOP LOS DOCUMENTOS DEL PROCESO CONTRACTUAL</t>
  </si>
  <si>
    <t>2018-02-01</t>
  </si>
  <si>
    <t>2019-01-28</t>
  </si>
  <si>
    <t>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t>
  </si>
  <si>
    <t>31-Dic-2018:  se evidencia con el uso de SECOP II para todos los procesos 2018, debido a que es una herramienta en línea los documentos deben ser publicados y aprobados en tiempo real.  Se anexa informe de activiades de abogado donde refleje la tarea</t>
  </si>
  <si>
    <t>HALLAZGO ADMINISTRATIVO POR INCUMPLIMIENTO EN LA DISTRIBUCIÓN DE LOS RECURSOS EN LAS ACTIVIDADES DEL CONVENIO Y SOPORTES CONTABLES SIN EL LLENO DE REQUISITOS LEGALES.</t>
  </si>
  <si>
    <t>31-Dic-2018:  Para los contratos de supevisión 2018, se les inclyo una clausula con obligaciones específicas respecto a la supervisión</t>
  </si>
  <si>
    <t>31-Dic-2018:  Se llevaron a cabo dos retroalimentaciones de supervisores 20-juni y 29-Sep 2018</t>
  </si>
  <si>
    <t>HALLAZGO ADMINISTRATIVO CON PRESUNTA INCIDENCIA DISCIPLINARIA, POR EL INCUMPLIMIENTO EN LA FORMA DE PAGO ESTABLECIDA CONTRACTUALMENTE</t>
  </si>
  <si>
    <t>31-Dic-2018: Para los contratos de supevisión 2018, se les inclyo una clausula con obligaciones específicas respecto a la supervisión</t>
  </si>
  <si>
    <t>HALLAZGO ADMINISTRATIVO CON PRESUNTA INCIDENCIA DISCIPLINARIA AL NO TIPIFICAR E INCLUIR EN EL ANEXO TÉCNICO, EL ANÁLISIS DE RIESGOS INVOLUCRADOS EN EL CONVENIO.</t>
  </si>
  <si>
    <t>ACCIÓN CORRECTIVA:  REALIZAR UNA  RETROALIMENTACIÓN  A LOS RESPONSABLES DE DISEÑAR LOS ESTUDIOS PREVIOS RESPECTO AL CUMPLIMIENTO DE LOS PROCEDIMIENTOS Y LA IMPORTANCIA DEL DILIGENICIAMEINTEO COMPLETO DE LOS FRORMATOS ESTABLECIODOS EN EL SIG</t>
  </si>
  <si>
    <t>RETROALIMENTACIÓN A RESPONSABLES DE PLANEACIÓN RESPECTO CUMPLIMIENTO DE PROCEDIMEINTOS DEL SIG</t>
  </si>
  <si>
    <t>RETROALIMENTACIONES SOBRE RESPONSABILIDAD DE PLANEACIÓN REALIZADAS / RETROALIMENTACIONES SOBRE RESPONSABILIDAD DE PLANEACIÓN PROGRAMADAS</t>
  </si>
  <si>
    <t>31-Dic-2018:  Se realizó una reunión 06-mar-2018 donde se indicaron lineamientos  a tener en cuenta para la fromulación de estudios previos</t>
  </si>
  <si>
    <t>ACCIÓN CORRECTIVA:  DAR LOS LINEAMIENTOS PARA EL USO DE LA GUÍA DE ESTUIDOS PREVIOS DISEÑADA EN LA LOCALDIDAD</t>
  </si>
  <si>
    <t>GENERAR Y SOCIALIZAR LOS LINEAMIENTOS PARA LE UDO DE LA GUÍ DE ELABORACIÓN DE STUIDOS PREVIOS</t>
  </si>
  <si>
    <t>SOCIALIZACIÓN DEL  LINEAMIENTO PARA EL USO DE LA GUÍA DE ELABORACIÓN DE ESTUDIOS PREVIOS</t>
  </si>
  <si>
    <t>HALLAZGO ADMINISTRATIVO, POR FALTA DE PLANEACIÓN, QUE CONLLEVÓ A SUSPENSIONES Y MODIFICACIÓNES EN SU EJECUCIÓN</t>
  </si>
  <si>
    <t>2018-05-28</t>
  </si>
  <si>
    <t>3.1.2.1</t>
  </si>
  <si>
    <t>HALLAZGO ADMINISTRATIVO POR INEFECTIVIDAD DE LAS ACCIONES CORRECTIVAS DEL HALLAZGO 2.1.3.2 AUDITORÍA DE DESEMPEÑO CÓDIGO 131 PAD 2016.</t>
  </si>
  <si>
    <t>LA GENERALIDAD DEL ARTÍCULO 355 DE LA CONSTITUCIÓN Y DEL ART 96 DE LA LEY 489-1998.</t>
  </si>
  <si>
    <t>ATENIENDO LAS ORIENTACIÓN DEL ALCALDE MAYOR, LA ALCALDÍA NO SUSCRIBIRÁ CAS DURANTE ESTA ADMINISTRACIÓN</t>
  </si>
  <si>
    <t>CONTRATOS CAS SUSCRITOS EN LA VIGENCIA</t>
  </si>
  <si>
    <t>NÚMERO DE CONTRATOS CAS SUSCRITOS / NÚMERO DE CONTRATOS SUSCRITOS EN LA VIGENCIA</t>
  </si>
  <si>
    <t>2018-06-01</t>
  </si>
  <si>
    <t>2019-05-27</t>
  </si>
  <si>
    <t>15_dic-2018:  A la fecha la ALSF no ha suscrito CAS
30-Sep-2018:  A la fecha la ALSF no ha suscrito CAS
23-jun-2018:  a la fecha no se han suscrito contatos CAS
29-Jun-2018:  A la fecha la ALSF no ha suscrito CAS</t>
  </si>
  <si>
    <t>CAS</t>
  </si>
  <si>
    <t>3.1.2.10</t>
  </si>
  <si>
    <t>HALLAZGO ADMINISTRATIVO POR INEFECTIVIDAD DE LA ACCIÓN CORRECTIVA DEL HALLAZGO NO. 3.8.1. AUDITORÍA DE DESEMPEÑO CÓDIGO: 152, PAD 2016</t>
  </si>
  <si>
    <t>ACCCIÓN CORRECTIVA:  EN LAS OBLIGACIONES ESPECÍFICAS DEL CONTRATO, SE INCLUIRÁ UNA OBLIGACIÓN  RESPECTO A LA RESPONSABILIDAD DEL CUMPLIMIENTO DE LAS NORMAS REFERENTES A SUPERVICIÓN DE CONTRATOS</t>
  </si>
  <si>
    <t>GESTIÓN PARA EL DESARROLLO LOCAL:  CONTRATOS: PAÚL ORDOSGOITIA, PLANEACIÓN:RENEE QUIMBAY</t>
  </si>
  <si>
    <t>2018-06-25</t>
  </si>
  <si>
    <t>31-dic-2018:   Para los contratos de supevisión 2018, se les inclyo una clausula con obligaciones específicas respecto a la supervisión
15-Dic-2018:  A la fecha de 19contratos de los supervisores actuales, se tiene la claúsula específica de cumplimiento de la normaiva de supervisión.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</si>
  <si>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29-11-2018;  se realizó otra reunión de retroalimentación a los supervisores
30-09-2018:  se llevó a cabo una reunión de retroalimentación respecto a las responsabilidades del supervisor
23-08-2018:  Aún no se ha programado la siguiente capacitación
29-Jun-2018: El 20-Jun-2018 se realizó una capacitaciónrespecto a las responsabilidades de la supervisión e interventoría
Mar-2018: En las reuniones periódocas con los supervisores, Renee Quimbay,  les retroalimenta sobre su responsabilidad:  También se ha realizado retroalimentaciones para fortalecer la responsabilidad con la aplicación de SECOP II</t>
  </si>
  <si>
    <t>3.1.2.11</t>
  </si>
  <si>
    <t>HALLAZGO ADMINISTRATIVO POR INEFECTIVIDAD DE LAS ACCIONES CORRECTIVA DEL HALLAZGO 2.2.1.3. AUDITORÍA DE DESEMPEÑO, CÓDIGO 115 DEL PAD 2017</t>
  </si>
  <si>
    <t>CAUSAS ESTRUCTURALES: DISPONIBILIDAD AL INICO DEL AÑO DEL PRESUPUSTO PARA ASIGNAR CDP,  TIEMPO REUQERIDO PARA APROBACIÓN DE LOS SECTORES Y DEMORA EN LA CONSECUCIÓN DE COTIZACIONES</t>
  </si>
  <si>
    <t>ACCIÓN CORRECTIVA:  A 30-JUN-2019, SE TENDRÁ EL COMPROMISO DE MÍNIMO EL 50% DEL PRESUPUESTO ASIGNADO PARA LA VIGENCIA</t>
  </si>
  <si>
    <t>CUMPLIMIENTO DEL COMPROMISO DE INVERSIÓN  PRESUPUESTAL 2019</t>
  </si>
  <si>
    <t>COMPROMISO PRESUPUESTAL A 30-JUN-2019 / ASIGNACIÓ PRESUPUESTAL PARA INVERSIONES 2019</t>
  </si>
  <si>
    <t>Sin inicio</t>
  </si>
  <si>
    <t>PDL</t>
  </si>
  <si>
    <t>3.1.2.12</t>
  </si>
  <si>
    <t>HALLAZGO ADMINISTRATIVO POR INEFECTIVIDAD DE LA ACCIÓN CORRECTIVA DEL HALLAZGO 3.4.1 AUDITORÍA DE DESEMPEÑO CÓDIGO 191 DEL PAD 2016</t>
  </si>
  <si>
    <t>NO REVISIÓN DE LAS CIFRAS PUBLICADAS EN EL DOCUMENTO DEL PLAN DE DESARROLLO LOCAL 2012-2016</t>
  </si>
  <si>
    <t>PARA LOS FUTUROS PDL ELABORADOS, EL RESPONSABLE DEL PROCESO DE PLANEACIÓN CERTIFICA QUE LAS CIFRAS ESTEN CORRECTAS</t>
  </si>
  <si>
    <t>CERTIFICACIÓN DE CIFRAS CORRECTAS EN EL DOCUMENTO DEL PDL</t>
  </si>
  <si>
    <t>CERTIFICACIÓN DE CIFRAS CORRECTAS EN EL DOCUMENTO DEL PDL / DOCUMENTO PDL PUBLICADO</t>
  </si>
  <si>
    <t>3.1.2.2</t>
  </si>
  <si>
    <t>HALLAZGO ADMINISTRATIVO POR INEFECTIVIDAD DE LA ACCIÓN CORRECTIVA DEL HALLAZGO 2.1.3.4. AUDITORÍA DE DESEMPEÑO CÓDIGO 131 PAD 2016</t>
  </si>
  <si>
    <t>UTILIZAR LA GUÍA ORIENTADORA PARA LA CONTSTRUCCIÓN DE ESTUDIOS PREVIOS E INCLUIR LA LISTA DE CHEQUEO PARA REVISAR COMPLETITUD DE LOS MISMOS</t>
  </si>
  <si>
    <t>USO DE GUÍA ORIENTADORA CON,LISTA DE CHEQUEO</t>
  </si>
  <si>
    <t>ESTUDIO PREVIO CON LISTA DE CHEQUEO DILIGENCIADA Y FIRNMADA / ESTUDIOS PREVIOS APROBADOS</t>
  </si>
  <si>
    <t>Para los estudios previos realizados en el 2018, se diligenciaron las listas de chequeo definidas</t>
  </si>
  <si>
    <t>3.1.2.3</t>
  </si>
  <si>
    <t>HALLAZGO ADMINISTRATIVO POR INEFECTIVIDAD DE LA ACCIÓN CORRECTIVA DEL HALLAZGO 2.2 AUDITORÍA ESPECIAL PAD 2014</t>
  </si>
  <si>
    <t>3.1.2.4</t>
  </si>
  <si>
    <t>HALLAZGO ADMINISTRATIVO POR INEFECTIVIDAD DE LA ACCIÓN CORRECTIVA DEL HALLAZGO 2.2.1.3. AUDITORÍA DE DESEMPEÑO, CÓDIGO 131 PAD 2016</t>
  </si>
  <si>
    <t>DEBILIODAD DE PLANEACION AL NO TENER EN CUENTA LA DIMENSIÓN DEL CONTRATO FRENTE AL ALCANCE DE LAS ACTIVIDADES Y EL PRESUPUESTO DISPONIBLE</t>
  </si>
  <si>
    <t>Reporte  SIVICOF</t>
  </si>
  <si>
    <t>3.1.2.5</t>
  </si>
  <si>
    <t>HALLAZGO ADMINISTRATIVO POR INEFECTIVIDAD DE LA ACCIÓN CORRECTIVA DEL HALLAZGO 2.2.1.5 AUDITORÍA DE DESEMPEÑO CÓDIGO 131, PAD 2016</t>
  </si>
  <si>
    <t>DEBILIODAD DE PLANEACION  AL NO TENER EN CUENTA LA DIMENSIÓN DEL CONTRATO FRENTE AL ALCANCE DE LAS ACTIVIDADES Y EL PRESUPUESTO DISPONIBLE</t>
  </si>
  <si>
    <t>Comodatos</t>
  </si>
  <si>
    <t>3.1.2.6</t>
  </si>
  <si>
    <t>HALLAZGO ADMINISTRATIVO POR INEFECTIVIDAD DE LAS ACCIONES CORRECTIVAS DEL HALLAZGO 2.5. AUDITORÍA ESPECIAL, PAD 2014</t>
  </si>
  <si>
    <t>GESTIÓN PARA EL DESARROLLO LOCAL: CONTATACIÓN - PAÚL ORDOSGOITIA</t>
  </si>
  <si>
    <t>30-Sep-2018:  A la fecha la ALSF no ha suscrito CAS
23-jun-2018:  a la fecha no se han suscrito contatos CAS
29-Jun-2018:  A la fecha la ALSF no ha suscrito CAS</t>
  </si>
  <si>
    <t>3.1.2.7</t>
  </si>
  <si>
    <t>HALLAZGO ADMINISTRATIVO POR INEFECTIVIDAD DE LA ACCIÓN CORRECTIVA DEL HALLAZGO 2.8. AUDITORIA ESPECIAL, PAD 2014.</t>
  </si>
  <si>
    <t>ESTABLECER LINEAMIENTOS PARA LA ENTREGA Y CUSTODIA DE DOCUMENTOS CONTRACTUALES</t>
  </si>
  <si>
    <t>LINEAMIENTOS DE GESTIÓN DE DOCUMENTOS CONTRACTUALES</t>
  </si>
  <si>
    <t>LINEAMIENTOS ESTABLECIDOS  PARA GESTIÓN DE DOCUMENTOS CONTRACTUALES/ LINEAMIENTOS PROPUESTOS A ESTABLECER PARA GESTIÓN DE DOCUMENTOS CONTRACTUALES</t>
  </si>
  <si>
    <t>23-08-2018:  se envió un correo a gestión documental solicitando el lineamiento a aplicar respecto a los soportes válidos ara la ejecucuón contractual</t>
  </si>
  <si>
    <t>3.1.2.8</t>
  </si>
  <si>
    <t>HALLAZGO ADMINISTRATIVO POR INEFECTIVIDAD DE LA ACCIÓN CORRECTIVA DEL HALLAZGO NO. 3.3.1 AUDITORÍA DE DESEMPEÑO CÓDIGO: 152, PAD 2016</t>
  </si>
  <si>
    <t>GENERAR UN LINEAMIENTO PARA DEFINIR COMO HACER INGRESO A ALMACEN Y DE QUE BIENES</t>
  </si>
  <si>
    <t>LINEAMIENTO PARA INGRESO DE ELEMENTOS AL ALMACÉN</t>
  </si>
  <si>
    <t>LINEAMIENTOS ESTABLECIDOS PARA INGRESO DE ELEMENTOS AL ALMACÉN/ LINEAMIENTOS PROPUESTOS A ESTABLECER PARAPARA INGRESO DE ELEMENTOS AL ALMACÉN</t>
  </si>
  <si>
    <t>En implementación</t>
  </si>
  <si>
    <t>3.1.2.9</t>
  </si>
  <si>
    <t>HALLAZGO ADMINISTRATIVO POR INEFECTIVIDAD DE LA ACCIÓN CORRECTIVA DEL HALLAZGO NO. 3.4.3.1. AUDITORÍA DE REGULARIDAD CÓDIGO: 152, PAD 2016</t>
  </si>
  <si>
    <t>3.1.3.1</t>
  </si>
  <si>
    <t>HALLAZGO ADMINISTRATIVO CON PRESUNTA INCIDENCIA DISCIPLINARIA AL PUBLICAR EXTEMPORÁNEAMENTE DOCUMENTOS CONTRACTUALES EN EL SECOP</t>
  </si>
  <si>
    <t>FALTA DE HERRAMIENTA DE CONTROL PARA LA PUBLICACIÓN DE CONTATOS EN SECOP</t>
  </si>
  <si>
    <t>CADA ABOGADO ES REPOSNABLE DEL PROCESO E CONTRATACIÓN INCLUYENDO LA PUBLICACIÓN EN SECOP Y LO EVIDENCIA EN SU INFORME DE ACTIVIDADES</t>
  </si>
  <si>
    <t>PUBLICACIÓN DE ACTUALIZACIONES EN SECOP</t>
  </si>
  <si>
    <t>PUBLICACIÓN DE ACTUALIZACIONES EN SECOP / ACTUALIZACIONES DE CONTRATOS REALIZADAS EN EL MES</t>
  </si>
  <si>
    <t>GESTIÓN PARA EL DESARROLLO LOCAL:  CONTRATOS: PAÚL ORDOSGOITIA</t>
  </si>
  <si>
    <t>23-08-2018: a 23-Ago se han registrado 117 contratos, 26 novedads y 23 modificaciones las cuales están publicadas en las respectivas plataformas (SECOP I, SECOP II; Tienda virtual)
a 30 de Junio, se ha suscrito 111 contratos, 20 novedades y 20 modificaciones.  Todas estás fueron publicadas opiortunamente en las respectivas plataformas
Se realizaron dos liquidaciones que no fueron publicadas a tiempo</t>
  </si>
  <si>
    <t>3.1.3.2</t>
  </si>
  <si>
    <t>HALLAZGO ADMINISTRATIVO CON INCIDENCIA FISCAL Y PRESUNTA INCIDENCIA DISCIPLINARIA VALORADO EN $271.108.533,65, POR DEFICIENCIAS EN LA PLANEACIÓN DEL PROCESO CONTRACTUAL Y COBROS INDEBIDOS Y DAÑOS EN LAS OBRAS EJECUTADAS.</t>
  </si>
  <si>
    <t>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</si>
  <si>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planeación</t>
  </si>
  <si>
    <t>cto 108-2015</t>
  </si>
  <si>
    <t>3.1.3.3</t>
  </si>
  <si>
    <t>HALLAZGO ADMINISTRATIVO POR DEFICIENCIA EN LA PLANEACIÓN</t>
  </si>
  <si>
    <t>3.1.3.4</t>
  </si>
  <si>
    <t>HALLAZGO ADMINISTRATIVO CON PRESUNTA INCIDENCIA DISCIPLINARIA POR FALTA DE SEGUIMIENTO A LAS OBRAS EJECUTADAS DURANTE LA VIGENCIA DE LAS PÓLIZAS DE ESTABILIDAD Y CALIDAD.</t>
  </si>
  <si>
    <t>CUMPLIMIENTO PLAN DE TRABAJO PARA HACER SEGUIMIENTO A LAS ESTABILIDADES DE LAS OBRAS VIGENTES</t>
  </si>
  <si>
    <t>VISITAS REALIZADAS DEL PLAN DE TRABAJO DE ESTABILIDADES DE OBRA / VISITAS PROGRAMADAS DEL PLAN DE TRABAJO DE ESTABILIDADES DE OBRA</t>
  </si>
  <si>
    <t>GESTIÓN PARA EL DESARROLLO LOCAL: INFRAESTRUCTURA JHON CRISPIN</t>
  </si>
  <si>
    <t>23-08-2018:  Se realizaron 5 visitas de las visitas programadas;  98-2014, 99-2014; 130-2014-059-2013 y 108-2015</t>
  </si>
  <si>
    <t>3.1.4.1</t>
  </si>
  <si>
    <t>HALLAZGO ADMINISTRATIVO POR FALTA DE GESTIÓN EN LA EJECUCIÓN DE LOS RECURSOS DISPONIBLES EN EL RUBRO PRESUPUESTAL DE INVERSIÓN DIRECTA: 3-3-1-15, “BOGOTÁ MEJOR PARA TODOS”.</t>
  </si>
  <si>
    <t>3.2.1.1</t>
  </si>
  <si>
    <t>HALLAZGO ADMINISTRATIVO POR FALTA DE COHERENCIA ENTRE EL OBJETO CONTRACTUAL Y EL OBJETIVO DEL PROYECTO EN EL QUE SE ENMARCA.</t>
  </si>
  <si>
    <t>DEMORA EN LA ACTUZLIZACIÓN DE SEGPLAN</t>
  </si>
  <si>
    <t>ACCIÓN CORRECTIVA: DISEÑAR UNA MATRIZ DE CAMBIOS EN LOS PROYECTOS</t>
  </si>
  <si>
    <t>MATRIZ PARA REPORTE DE CAMBIOS EN PROYECTOS</t>
  </si>
  <si>
    <t>MATRIZ PARA REPORTE DE CAMBIOS EN PROYECTOS DISEÑADA / MATRIZ PARA REPORTE DE CAMBIOS EN PROYECTOS PROPUESTA A DISEÑAR</t>
  </si>
  <si>
    <t>23-08-2018:  esta en revisión la matriz diseñada</t>
  </si>
  <si>
    <t>Ficha EBI</t>
  </si>
  <si>
    <t>ACCIÓN CORRECTIVA:  CADA VEZ QUE HAYA CAMBIOS EN LOS PROYECTOS, SE REALIZARA LA CORRESPONDIENTE ACTUALIZACIÓN DE LA FICHA EBI EN EL SEGPLAN</t>
  </si>
  <si>
    <t>ACTUALIZACIÓN FICHA EBI  EN SEGPLAN</t>
  </si>
  <si>
    <t>PROYECTOS ACTUALIZADOS EN SEGPLAN / PROYECTOS ACTUALIZADOS</t>
  </si>
  <si>
    <t>3.2.1.2</t>
  </si>
  <si>
    <t>HALLAZGO ADMINISTRATIVO POR NO ALCANZAR LAS METAS FÍSICAS.</t>
  </si>
  <si>
    <t>3.3.1.1</t>
  </si>
  <si>
    <t>HALLAZGO ADMINISTRATIVO POR DIFERENCIAS DE SALDOS ENTRE LOS ESTADOS CONTABLES Y EL APLICATIVO DEL SISTEMA DE EJECUCIONES FISCALES –SICO DE LA SECRETARIA DISTRITAL DE HACIENDA.</t>
  </si>
  <si>
    <t>COMPARACIÓN ENTRE APLICATIVOS QUE TIENEN CRITERIOS DE REGISTRO DIFERENTES</t>
  </si>
  <si>
    <t>SOLICITAR A EJECUCIONES FISCALES DE LA SDH, CONFIRMACIÓN DE SI EL APLICATIVO SICO ES CONTABLE O JURÍDICA</t>
  </si>
  <si>
    <t>CONFIRMACIÓN REGIMEN  DE APLICACTIVO SICO</t>
  </si>
  <si>
    <t>SOLICITUDES DE CONFIRMACIÓN DE SI EL APLICATIVO SICO ES CONTABLE O JURÍDICA ENVIADAS / SOLICITUDES  CONFIRMACIÓN DE SI EL APLICATIVO SICO ES CONTABLE O JURÍDICA PROPUESTAS</t>
  </si>
  <si>
    <t>GESTIÓN PARA EL DESARROLLO LOCAL: CONTABILIDAD - LUZ MARLEN SANTOS</t>
  </si>
  <si>
    <t>3.3.1.2</t>
  </si>
  <si>
    <t>HALLAZGO ADMINISTRATIVO POR FALTA DE AJUSTES Y CLASIFICACIONES A LOS REGISTROS CONTABLES DE LAS CUENTAS DE PROPIEDAD PLANTA Y EQUIPO Y BIENES ENTREGADOS EN COMODATOS PRODUCTO DE LA TOMA FÍSICA DE INVENTARIOS</t>
  </si>
  <si>
    <t>NO DISPONIBILIDAD DEL INFORME FINAL DEL CONTRATISTA  PARA HACER LOS REGISTROS EN EL SITEMA</t>
  </si>
  <si>
    <t>UNA VEZ, EL CONTRATISTA, ENTREGUE EL INFORME FINAL CON LAS CARACTERÍSITCA SOLICITADAS EN EL CONTRATO, REALIZAR LOS REPECTIVOS REGISTROS EN LOS SISTEMA</t>
  </si>
  <si>
    <t>ACTUALIZAR REGISTROS CONTABLES DE PROPIEDAD PLANTA Y EQUIPO</t>
  </si>
  <si>
    <t>AJUSTES Y CLASIFICACIONES A LOS REGISTROS CONTABLES DE LAS CUENTAS DE PROPIEDAD PLANTA Y EQUIPO REGISTRADAS / AJUSTES Y CLASIFICACIONES A LOS REGISTROS CONTABLES DE LAS CUENTAS DE PROPIEDAD PLANTA Y E</t>
  </si>
  <si>
    <t>2018-07-01</t>
  </si>
  <si>
    <t>3.3.1.3</t>
  </si>
  <si>
    <t>HALLAZGO ADMINISTRATIVO POR SOBREESTIMACIÓN DE LA CUENTA DE BIENES DE USO PÚBLICO EN CONSTRUCCIÓN Y SUBESTIMACIÓN DE LA CUENTA DE BIENES DE BENEFICIO Y USO PÚBLICO EN SERVICIO.</t>
  </si>
  <si>
    <t>FALTA DE INVENTARIO INDIVIDUALIZADO DE LOS BUP DE LOS CONTRATOS YA LIQUIDADOS</t>
  </si>
  <si>
    <t>REGISTRAR LA INFORMACIÓN DE INVENTARIO INDICIDUALIZADO QUE ENTREGUE INFRAESTRUCTURA   DE LOS CONTRATOS DE OBRAS LIQUIDADOS</t>
  </si>
  <si>
    <t>ACTUALIZACIÓN DE CUENTAS BUP</t>
  </si>
  <si>
    <t>REGISTRO DE CUENTAS BUP REALIZADS / REGISTRO DE CUENTAS BUP ENTREGADAS POR INFRAESTRUCTURA</t>
  </si>
  <si>
    <t>3.3.1.4</t>
  </si>
  <si>
    <t>HALLAZGO ADMINISTRATIVO POR FALTA DE ACTUALIZACIÓN E IDENTIFICACIÓN DE CONTRATOS DE COMODATOS PARA ENTREGA DE BIENES A TERCEROS.</t>
  </si>
  <si>
    <t>ACTUALIZACIÓN LEGAL DE LOS CONTRATOS ENTREGADOS EN COMODATO</t>
  </si>
  <si>
    <t>GESTIÓN PARA EL DESARROLLO LOCAL:  CONTRATOS: PAÚL ORDOSGOITIA, ALMACÉN: GIOVANNY VELÁSQUEZ</t>
  </si>
  <si>
    <t>23-08-2018.  Ya se firnaron las actas de liquidación de los 15 comodatos vencidos
29-Jun-2018: De 20 contratos a actualizar, quedan dos pendientes de firmas</t>
  </si>
  <si>
    <t>14/15</t>
  </si>
  <si>
    <t>REGISTO EN EL SISTEMA DE LA INFORMACIÓN RESULTADO DE LA ACTUALIZACIÓN LEGAL DE COMODATOS</t>
  </si>
  <si>
    <t>REGISTRO ACTUALIZADO DE COMODATOS</t>
  </si>
  <si>
    <t>REGISTRO EN EL SISTEMA DE LOS COMODATOS ACTUALIZADOS LEGALMENTE / TOTAL DE COMODATOS ACTUALIZADOS LEGALMENTE</t>
  </si>
  <si>
    <t>DISEÑAR UNA MATRIZ DE CONTROL DE COMODATOS</t>
  </si>
  <si>
    <t>DISEÑO DE MATRIZ DE CONTROL DE COMODATOS</t>
  </si>
  <si>
    <t>MATRIZ DE CONTROL DE COMODATOS DISEÑADAS / MATRIZ DE COMODATOS PROPUESTAS A DISEÑAR</t>
  </si>
  <si>
    <t>Se diseño e implemetnto una matriz para el control de los comodatos</t>
  </si>
  <si>
    <t>2018-09-26</t>
  </si>
  <si>
    <t>3.1.1.1</t>
  </si>
  <si>
    <t>HALLAZGO ADMINISTRATIVO CON INCIDENCIA FISCAL Y PRESUNTA DISCIPLINARIA POR PAGOS INDEBIDOS AL USAR LA RETENCIÓN EN LA FUENTE COMO COMPONENTE MULTIPLICADOR EN EL AIU POR $21.773.566 Y DAÑOS SUPERFICIALES DE ALGUNOS CÓDIGOS DE IDENTIFICACIÓN VIAL (CIV) INTERVENIDOS</t>
  </si>
  <si>
    <t>ERROR EN PLANEACIÓN AL INCLUIR EN EL ESTUDIO PREVIO LA INFORMACIÓN ERRADA EN LA DETERMINACIÓN DE COSTOS</t>
  </si>
  <si>
    <t>RESPECTO AL HALLAZGO FISCAL EL FISCAL EN PLANEACIÓN: PARA LOS CONTRATOS DE OBRAS PÚBLICAS, DETERMINAR CLARAMENTE LA DEFINICIÓN DE LOS IMPUESTOS A CARGO DE LOS CONTRATISTAS</t>
  </si>
  <si>
    <t>DETERMINACIÓN DE  IMPUESTOS A CARGO DE LOS CONTRATISTAS EN LOS ESTUDIOS TÉCNICOS</t>
  </si>
  <si>
    <t>ESTUDIOS PREVIOS CON DEFINICIÓN  DE  IMPUESTOS PARA  CONTRATISTAS/ ESTUDIOS PREVIOS  COP PUBLICADOS</t>
  </si>
  <si>
    <t>INFRAESTRUCTURA  WILLIAM OSPINO GDFAL - RENEE QUIMBAY</t>
  </si>
  <si>
    <t>2018-10-01</t>
  </si>
  <si>
    <t>2019-09-25</t>
  </si>
  <si>
    <t>FALTA DE CLARIDAD EN LA FORMA DE EVALUAR LAS OFERTAS ECONÓMICAS PRESENTADAS</t>
  </si>
  <si>
    <t>RESPECTO AL HALLAZGO FISCAL EL FISCAL EN PROCESO DE SELECCIÓN:  EN LOS ESTUDIOS PREVIOS DEJAR CLARO QUE LA EVALUACIÓN DE PROPUESTAS QUE INCLUYAN AIU,  EN CONCORDANCIA CON LOS PLIEGOS TIPO IDU, SOLO SE EVALUAN VALORES DE AIU ENGLOBADOS</t>
  </si>
  <si>
    <t>EVALUACIÓN AIU ENGLOBADO  SEGÚN PLIEGO TIPO IDU PARA COP</t>
  </si>
  <si>
    <t>OFERTAS EVALUADAS    PARA COP REALIZADAS / OGERTAS PRESENTADAS   PARA COP</t>
  </si>
  <si>
    <t>INFRAESTRUCTURA  WILLIAM OSPINO</t>
  </si>
  <si>
    <t>CONDICIONES NORMALES QUE SE PUEDEN PRESENTAR EN LAS OBRASVIALES</t>
  </si>
  <si>
    <t>PARA LOS DAÑOS SUPERFICIALES:  SE HARÁ SEGUIMIENTO PARA QUE EL CONTRATISTA SUBSANE LAS FALLAS REPORTADAS Y EN CASO DE NO EXISTIR LA SUBSANACIÓN, EN LA LIQUIDACIÓN SE DESCONTARÁ</t>
  </si>
  <si>
    <t>SUBSANACIÓN O COBRO DE DAÑOS SUPERFICIALES</t>
  </si>
  <si>
    <t>DAÑOS SUPERFICALES SUBSANADOS O COBRADOS  / DAÑOS SUPERFICIALES REPORTADOS EN EL HALLAZGO</t>
  </si>
  <si>
    <t>HALLAZGO ADMINISTRATIVO CON INCIDENCIA FISCAL Y PRESUNTA DISCIPLINARIA POR PAGOS INDEBIDOS AL USAR LA RETENCIÓN EN LA FUENTE COMO COMPONENTE MULTIPLICADOR EN EL AIU POR $28.967.552. Y DAÑOS SUPERFICIALES DE ALGUNOS SEGMENTOS VIALES QUE CORRESPONDEN A CIV’S INTERVENIDOS</t>
  </si>
  <si>
    <t>2018-12-18</t>
  </si>
  <si>
    <t>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t>
  </si>
  <si>
    <t>DEFICIENCIA EN LA FORMULACIÓN DE LOS ETUDIOS PREVIOS</t>
  </si>
  <si>
    <t>LOS ESTUDIOS PREVIOS INCLUIRÁN UN ANÁLISIS DE LA NORMATIVIDAD APLICABLE ESPECÍFICA DEL SECTOR  Y/O PROYECTO  CORRESPONDIENTE</t>
  </si>
  <si>
    <t>INCLUSIÓN DE NORMATIVIDAD APLICABLE</t>
  </si>
  <si>
    <t>NORMATIVIDAD APLICABLE INCLUIDA EN LOS ESTUDIOS PREVIOS / ESTUDIOS PREVIOS APROBADOS</t>
  </si>
  <si>
    <t>ÁREA GESTIÓN DEL DESARROLLO, ADMINISTRATIVA Y FINANCIERA:  PLANEACIÓN: RENEE QUIMBAY</t>
  </si>
  <si>
    <t>2019-01-01</t>
  </si>
  <si>
    <t>2019-12-17</t>
  </si>
  <si>
    <t>DILIGENCIAR LA LISTA DE CHEQUEO DE REVISIÓN DE ESTUDIOS PREVIOS</t>
  </si>
  <si>
    <t>REVISIÓN LISTA DE CHEQUEO ESTUDIOS PREVIOS</t>
  </si>
  <si>
    <t>LISTA DE CHEQUEOS SUSCRITAS / ESTUDIOS PREVIOS APROBADOS</t>
  </si>
  <si>
    <t>CPS 129-2016 ERRORES EN EL DILIGENCIAMIENTO DE LOS FORMATOS DE REGISTRO DE BENEFICIARIOS EN LA ENTREGA DE ELEMENTOS DEL CONTRATO POR FALENCIAS EN EL CONTROL Y SEGUIMIENTO EN LA EJECUCIÓN CONTRACTUAL</t>
  </si>
  <si>
    <t>DEBILIDAD EN LA SUPERVISIÓN</t>
  </si>
  <si>
    <t>EMITIR UN (1)  LINEAMIENTO ESPECÍFICO SOBRE LA IDENTIFICACIÓN DE EVIDENCIAS NECESARIAS PARA LA ENTREGA DE ELEMENTOS EN LOS PROYECTOS DE INVERSIÓN</t>
  </si>
  <si>
    <t>LINEAMIENTO</t>
  </si>
  <si>
    <t>LINEAMIENTOS DEFINIDOS / LINEAMIENTOS A EMITIR</t>
  </si>
  <si>
    <t>Formatos</t>
  </si>
  <si>
    <t>ACCCIÓN CORRECTIVA:  EN LAS OBLIGACIONES ESPECÍFICAS DEL CONTRATO, SE INCLUIRÁ UNA OBLIGACIÓN  RESPECTO A LA RESPONSABILIDAD DEL CUMPLIMIENTO DE LAS NORMAS REFERENTES A SUPERVISIÓN DE CONTRATOS</t>
  </si>
  <si>
    <t>OBLIGACIÓN ESPECÍFICA DE CUMPLIMIENTO DE ACTIVIDADES DE SUPERVISIÓN</t>
  </si>
  <si>
    <t>ÁGDAF:  CONTRATOS: PAÚL ORDOSGOITIA, PLANEACIÓN: RENEE QUIMBAY</t>
  </si>
  <si>
    <t>AGDAF: PLANEACIÓN RENEE QUIMBAY</t>
  </si>
  <si>
    <t>Numerador</t>
  </si>
  <si>
    <t>Denominador</t>
  </si>
  <si>
    <t>total</t>
  </si>
  <si>
    <t>Calificaión</t>
  </si>
  <si>
    <t>Proceso</t>
  </si>
  <si>
    <t>Meta</t>
  </si>
  <si>
    <t>Ejecucuón</t>
  </si>
  <si>
    <t>Cumplimiento</t>
  </si>
  <si>
    <t>GPT</t>
  </si>
  <si>
    <t>PA CLG</t>
  </si>
  <si>
    <t>Ejecutar el 95% del Plan de Acción aprobado por el Consejo Local de Gobierno</t>
  </si>
  <si>
    <t>Creciente</t>
  </si>
  <si>
    <t>(No. de Actividades del Plan de Acción Cumplidas/No. de Actividad del Plan de Acción del CLG)*100</t>
  </si>
  <si>
    <t>GC</t>
  </si>
  <si>
    <t>Rend cuentas</t>
  </si>
  <si>
    <t>Incrementar en un 40% la participación de los ciudadanos en la audiencia de rendición de cuentas</t>
  </si>
  <si>
    <t>Suma</t>
  </si>
  <si>
    <t>(No. de Ciudadanos Participantes en la Rendición de Cuentas/No. de Ciudadanos Participantes en la Rendición de Cuentas Vigencia 2017)*100</t>
  </si>
  <si>
    <t>PDL físico</t>
  </si>
  <si>
    <t>Lograr el 40% de avance en el cumplimiento fisico del Plan de Desarrollo Local</t>
  </si>
  <si>
    <t>Porcentaje de Avance Acumulado en el cumplimiento fisico del Plan de Desarrollo Local</t>
  </si>
  <si>
    <t>RE</t>
  </si>
  <si>
    <t>DP Concejo</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</si>
  <si>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</si>
  <si>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Constante</t>
  </si>
  <si>
    <t xml:space="preserve">Responder oportunamente el 100% de los ejercicios de control politico, derechos de petición y/o solicitudes de información que realice el Concejo de Bogota D.C y el Congreso de la República </t>
  </si>
  <si>
    <t>(No.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</si>
  <si>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IVC</t>
  </si>
  <si>
    <t>Plan comunica</t>
  </si>
  <si>
    <t>Formular e implementar  un plan de comunicaciones para la alcaldía local durante la vigencia 2018</t>
  </si>
  <si>
    <t>No. de planes de comunicaciones formulados e implementados</t>
  </si>
  <si>
    <t>GCL</t>
  </si>
  <si>
    <t>Campañas ext</t>
  </si>
  <si>
    <t>Realizar  tres campañas externas de posicionamiento y difusión de los resultados obtenidos en la ejecución del Plan de Desarrollo Local.</t>
  </si>
  <si>
    <t xml:space="preserve">No. de campañas externas de difusión de los resultados obtenidos en la ejecución del PDL realizadas </t>
  </si>
  <si>
    <t>SAC</t>
  </si>
  <si>
    <t>campañas int</t>
  </si>
  <si>
    <t>Realizar  nueve (9) campañas internas para la Alcaldia Local , las cuales incluya los temas de transparencia, clima laboral y ambiental</t>
  </si>
  <si>
    <t xml:space="preserve">No. de campañas internas para la Alcaldia Local , las cuales incluya los temas de transparencia, clima laboral y ambiental realizadas </t>
  </si>
  <si>
    <t>GD</t>
  </si>
  <si>
    <t>Exp Obras</t>
  </si>
  <si>
    <t>Archivar 119 (30%) actuaciones de obras anteriores a la ley 1801/2016 en la vigencia 2018</t>
  </si>
  <si>
    <t>No. de actuaciones de obras anteriores a la ley 1801 /2016 archivadas en la vigencia 2018</t>
  </si>
  <si>
    <t>TIC</t>
  </si>
  <si>
    <t>Exp EC</t>
  </si>
  <si>
    <t>Archivar 30 (20%) actuaciones de establecimiento de comercio anteriores a la ley 1801/2016 en la vigencia 2018</t>
  </si>
  <si>
    <t>No. de actuaciones de establecimientos de comercio anteriores a la ley 1801 /2016 archivadas en la vigencia 2018</t>
  </si>
  <si>
    <t>Transversales</t>
  </si>
  <si>
    <t>Op EP</t>
  </si>
  <si>
    <t>Realizar minimo 20 acciones de control u operativos en materia de urbanismo relacionados con la integridad del Espacio Público</t>
  </si>
  <si>
    <t>No. de Acciones de Control u Operativos en Materia de Urbanimo Relacionados con la Integridad del Espacio Público Realizados</t>
  </si>
  <si>
    <t>Op EC</t>
  </si>
  <si>
    <t>Realizar 42 acciones de control u operativos en materia de actividad economica</t>
  </si>
  <si>
    <t>No. de Acciones de Control u Operativos en materia de actividad economica</t>
  </si>
  <si>
    <t>Op Obras</t>
  </si>
  <si>
    <t>Realizar 24 acciones de control u operativos en materia de urbanismo relacionados con la integridad urbanistica</t>
  </si>
  <si>
    <t>No. de Acciones de control u operativos en materia de urbanismo relacionados con la integridad urbanistica</t>
  </si>
  <si>
    <t>Op Ambiente</t>
  </si>
  <si>
    <t>Realizar 12 acciones de control u operativos en materia de ambiente, mineria y relaciones con los animales</t>
  </si>
  <si>
    <t>No. Acciones de control u operativos en materia de ambiente, mineria y relaciones con los animales</t>
  </si>
  <si>
    <t>Op polvora</t>
  </si>
  <si>
    <t>Realizar 12 acciones de control u operativos en materia de convivencia relacionados con articulos pirotécnicos y sustancias peligrosas</t>
  </si>
  <si>
    <t>No. Acciones de control u operativos en materia de convivencia relacionados con articulos pirotécnicos y sustancias peligrosas</t>
  </si>
  <si>
    <t>Avocar 1801</t>
  </si>
  <si>
    <t>Pronunciarse (Avoca, rechazar o enviar al competente) sobre el 85% de las actuaciones policivas recibidas en las Inspecciones de Policía radicadas durante el año 2.018.</t>
  </si>
  <si>
    <t>No. de autos durante la vigencia 2018/No. total de actuaciones radicadas) *100</t>
  </si>
  <si>
    <t>Cerrar CP</t>
  </si>
  <si>
    <t>Resolver el 50% (401 de las actuaciones policivas anteriores a la ley 1801 de 2016 de competencia de las inspecciones de policía</t>
  </si>
  <si>
    <t>Resolver el 50% de las actuaciones policivas anteriores a la ley 1801 de 2016 de competencia de las inspecciones de policía</t>
  </si>
  <si>
    <t>(No. de actuaciones resueltas/Total de actuaciones radicadas antes del 2018) *100</t>
  </si>
  <si>
    <t>Compromisos</t>
  </si>
  <si>
    <t>Comprometer al 30 de junio del 2018 el 50% del presupuesto de inversión directa disponible a la vigencia para el FDL y el 95% al 31 de diciembre de 2018.</t>
  </si>
  <si>
    <t>(Compromisos Presupuestales de Inversión Realizados/Total del Presupuesto de Inversión Directa de la Vigencia)</t>
  </si>
  <si>
    <t>Giros</t>
  </si>
  <si>
    <t>Girar mínimo el 30% del presupuesto de inversión directa comprometidos en la vigencia 2018</t>
  </si>
  <si>
    <t>(Giros de Presupuesto de Inversión Directa Realizados/Total de Presupuesto de Inversión directa Vigencia 2018)</t>
  </si>
  <si>
    <t>OXP</t>
  </si>
  <si>
    <t>Girar el 74% del presupuesto comprometido constituido como Obligaciones por Pagar de la vigencia 2017 y anteriores (Funcionamiento e Inversión).</t>
  </si>
  <si>
    <t>(Giros de Presupuesto Comprometido Constituido como Obligaciones por Pagar de la Vigencia 2017 Realizados/Total de Presupuesto Comprometido Constituido como Obligaciones por Pagar de la vigencia 2017)*100</t>
  </si>
  <si>
    <t>Pliego tipo</t>
  </si>
  <si>
    <t>Adelantar el 100% de los procesos contractuales de malla vial y parques de la vigencia 2018, utilizando los pliegos tipo.</t>
  </si>
  <si>
    <t>(Porcentaje de Procesos Contractuales de Malla Vial y Parques de la Vigencia 2018 Realizados Utilizando los Pliegos Tipo/Total de Procesos Contractuales de Malla Vial y Parques de la Vigencia 2018)*100</t>
  </si>
  <si>
    <t>Publicar cntos</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</si>
  <si>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</si>
  <si>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(Procesos y Modificaciones Contractuales Publicados en el Portal SECOP/Total de Procesos y Modificaciones Contractuales de la Vigencia 2018)*100</t>
  </si>
  <si>
    <t>BCU</t>
  </si>
  <si>
    <t>Adquirir el 80% de los bienes de Características Técnicas Uniformes de Común Utilización a través del portal Colombia Compra Eficiente.</t>
  </si>
  <si>
    <t>Porcentaje de bienes de caracteristicas tecnicas uniformes de común utilización aquiridos a través del portal CCE</t>
  </si>
  <si>
    <t>Directiva 12</t>
  </si>
  <si>
    <t>Aplicar el 100% de los lineamientos establecidos en la Directiva 12 de 2016  o aquella que la mofique o susutituya.</t>
  </si>
  <si>
    <t xml:space="preserve"> (Lineamientos Establecidos en la Directiva 12 de 2016 o Aquella que la Modifique Aplicados/Total de Lineamientos Establecidos en la Directiva 12 de 2016 o Aquella que la Modifique)*100</t>
  </si>
  <si>
    <t>Sipse</t>
  </si>
  <si>
    <t>Ejecutar el 100% del plan de implementación del SIPSE local.</t>
  </si>
  <si>
    <t>(Acciones Cumplidas del Plan de Implementación de SIPSE Local/Total de Acciones del Plan de Implementación de SIPSE Local)*100</t>
  </si>
  <si>
    <t>Capac Contable</t>
  </si>
  <si>
    <t>Asistir al 100% de las jornadas de actualización y unificación de criterios contables con las alcaldías locales bajo el nuevo marco normativo contable programadas por la Dirección Financiera de la SDG</t>
  </si>
  <si>
    <t>(No. de jornadas a las que asistió el contador del FDL/No. de jornadas programadas por la Dirección Financiera)*100</t>
  </si>
  <si>
    <t>Crono contable</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</si>
  <si>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</si>
  <si>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(No. de reportes trimestrales remitidos al contador via Orfeo/No. de trimestres del año)*100
(Según la alcaldía se puede cambiar la periodicidad a mensual)</t>
  </si>
  <si>
    <t>100% PQR 2018</t>
  </si>
  <si>
    <t>Responder el 100% de los requerimientos asignados al proceso/Alcaldia Local durante cada trimestre</t>
  </si>
  <si>
    <t>(Cantidad de respuestas oportunas a los requerimientos ciudadanos asignados al proceso/Alcaldía Local durante la vigencia 2018  /Cantidad de requerimientos ciudadanos de la vigencia 2018 asignados al proceso/Alcaldía Local)*100</t>
  </si>
  <si>
    <t>TRD</t>
  </si>
  <si>
    <t>Aplicar la TRD al 100% de la serie contratos en la alcaldía local para la documentación producida entre el 29 de diciembre de 2006 al 29 de septiembre de 2016</t>
  </si>
  <si>
    <t>Aplicar la TRD al 50% de la serie contratos en la alcaldía local para la documentación producida entre el 29 de diciembre de 2006 al 29 de septiembre de 2016</t>
  </si>
  <si>
    <t>(No. Contratos con aplicación de la TRD en la alcaldía local/Total de contratos del periodo 2006-2016)*100</t>
  </si>
  <si>
    <t>Cumplir el 100% de los lineamientos de gestión de las TIC imparticas por la DTI del nivel central para la vigencia 2018</t>
  </si>
  <si>
    <t>Cumplir el 100% de los lineamientos de gestión de las TIC impartidas por la DTI del nivel central para la vigencia 2018</t>
  </si>
  <si>
    <t>(# de lineamientos de gestión de TIC cumplidos por la alcaldía local en la vigencia 2018 /Total de lineamientos de gestión de TIC impartidos por la DTI de Nivel Central) *100</t>
  </si>
  <si>
    <t>Normograma</t>
  </si>
  <si>
    <t>Hacer un(1) ejercicio de evaluación del normograma  aplicables al proceso/Alcaldía Local de conformidad con el procedimiento  "Procedimiento para la identificación y evaluación de requisitos legales"</t>
  </si>
  <si>
    <t>No. de ejercicios de evaluación de los requisitos legales aplicables el proceso/Alcaldía realizados</t>
  </si>
  <si>
    <t>Desep ambiental</t>
  </si>
  <si>
    <t>Desarrollar dos mediciones del desempeño ambiental en el proceso/alcaldía local de acuerdo a la metodología definida por la OAP</t>
  </si>
  <si>
    <t>No. de mediciones del desempeño ambiental en el proceso/alcaldia local realizados</t>
  </si>
  <si>
    <t>PQR 2017</t>
  </si>
  <si>
    <t>Disminuir a 0 la cantidad de requerimientos ciudadanos vencidos asignados al proceso/Alcaldía local, según el resultado presentado en la vigencia 2017 y la información presentada por Servicio a la ciudadanía</t>
  </si>
  <si>
    <t>Decreciente</t>
  </si>
  <si>
    <t>Dar respuesta al 100% de los requerimientos ciudadanos asignados a la Alcaldía Local durante la vigencia 2017, según la información de seguimiento presentada por el proceso de Servicio a la Ciudadanía</t>
  </si>
  <si>
    <t xml:space="preserve"> ((No. de requerimientos ciudadanos con respuesta de fondo asignados a la Alcaldía Local de la vigencia 2017 /No. de requerimientos ciudadanos asignados a la Alcaldía Local de la vigencia 2017)*100%)</t>
  </si>
  <si>
    <t>Buena práctica</t>
  </si>
  <si>
    <t>Registrar una (1) buena practica y una (1) experiencia producto de errores operacionales por proceso o Alcaldía Local en la herramienta institucional de Gestión del Conocimiento (AGORA)</t>
  </si>
  <si>
    <t>No. de buenas practicas y lecciones aprendidas registradas por proceso o Alcaldía Local en la herramienta institucional de gestión del conocimiento (AGORA)</t>
  </si>
  <si>
    <t>Orfeo I</t>
  </si>
  <si>
    <t>Depurar el 100% de las comunicaciones en el aplicativo de gestión documental ORFEO I (a excepción de los derechos de petición)</t>
  </si>
  <si>
    <t>(No. de comunicaciones depuradas en el aplicativo de gestión documental ORFEO/No. total de comunicaciones que se encuentran asignadas en el AGD ORFEO)*100</t>
  </si>
  <si>
    <t>Plan mejora</t>
  </si>
  <si>
    <t>Mantener el 100% de las acciones de mejora asignadas al proceso/Alcaldía con relación a planes de mejoramiento interno documentadas y vigentes</t>
  </si>
  <si>
    <t>(1-No. De acciones vencidas de plan de mejoramiento responsabilidad del proceso /N°  de acciones a gestionar bajo responsabilidad del proceso)*100</t>
  </si>
  <si>
    <t>Ley 1712</t>
  </si>
  <si>
    <t>Realizar la publicación del 100% de la información relacionada con el proceso/Alcaldía atendiendo los lineamientos de la ley 1712 de 2014</t>
  </si>
  <si>
    <t>(No.criterios cumplidos según la herramienta de medición de requisitos e indice de transparencia/No. Criterios definidos según la herramienta de medición de requisitos e indice de transparencia)*100</t>
  </si>
  <si>
    <t>31-Dic-2018:  Se llevaron a cabo tres  retroalimentaciones de supervisores 20-junio y 29-Sep  y 29-Nov 2018</t>
  </si>
  <si>
    <t xml:space="preserve">Por medio de correo electrónico institucional se realizó la verifiación y se envió la información a Contraloría.  </t>
  </si>
  <si>
    <t>15-Feb-2019: En diciembre quedó en el sistema SI CAPITAL la actualización de los comodatos liquidados y la entrega de elementos a los nuevos comodatos
31-dic-2018: En implentación</t>
  </si>
  <si>
    <t>07-mar-2019:  teneiendo en cuenta los radicados 20185320012703, 20185320012003, Almacén incluyo los bienes de uso público por valor de $7.695.890.173
31-Dic-2018 En implementación</t>
  </si>
  <si>
    <t>hallazgo administrativo por incumplimiento en el procedimiento de ingreso de elementos al  almacén en cps 103-2016, cps  121-2013, c.p.s. 153-2015 y cps 144-2013</t>
  </si>
  <si>
    <t>hallazgo administrativo por inefectividad de la acción correctiva del hallazgo no. 3.3.1 auditoría de desempeño código: 152, pad 2016</t>
  </si>
  <si>
    <t>hallazgo administrativo por diferencias de saldos entre los estados contables y el aplicativo del sistema de ejecuciones fiscales –sico de la secretaria distrital de hacienda.</t>
  </si>
  <si>
    <t>hallazgo administrativo por falta de ajustes y clasificaciones a los registros contables de las cuentas de propiedad planta y equipo y bienes entregados en comodatos producto de la toma física de inventarios</t>
  </si>
  <si>
    <t>hallazgo administrativo por sobreestimación de la cuenta de bienes de uso público en construcción y subestimación de la cuenta de bienes de beneficio y uso público en servicio.</t>
  </si>
  <si>
    <t>hallazgo administrativo por falta de actualización e identificación de contratos de comodatos para entrega de bienes a terceros.</t>
  </si>
  <si>
    <t>accción correctiva:  en las obligaciones especípificas del contrato, se incluirá una obligación  respecto a la responsabilidad del cumplimiento de las normas referentes a supervición de contratos</t>
  </si>
  <si>
    <t>acción correctiva:  realizar dos  retroalimentaciones a los apoyos a la supervisión de contratos respecto a las responsabilidades de la supervisión</t>
  </si>
  <si>
    <t>para los proyectos de inversión que incluyan entrega de insumos, el documento de ingreso / egreso del aplicativo de almacén debe ser parte del expediente único</t>
  </si>
  <si>
    <t>generar un lineamiento para definir como hacer ingreso a almacen y de que bienes</t>
  </si>
  <si>
    <t>solicitar a ejecuciones fiscales de la sdh, confirmación de si el aplicativo sico es contable o jurídica</t>
  </si>
  <si>
    <t>una vez, el contratista, entregue el informe final con las caracterísitca solicitadas en el contrato, realizar los repectivos registros en los sistema</t>
  </si>
  <si>
    <t>accción correctiva:  en las obligaciones específicas del contrato, se incluirá una obligación  respecto a la responsabilidad del cumplimiento de las normas referentes a supervición de contratos</t>
  </si>
  <si>
    <t>registrar la información de inventario indicidualizado que entregue infraestructura   de los contratos de obras liquidados</t>
  </si>
  <si>
    <t>actualización legal de los contratos entregados en comodato</t>
  </si>
  <si>
    <t>registo en el sistema de la información resultado de la actualización legal de comodatos</t>
  </si>
  <si>
    <t>diseñar una matriz de control de comodatos</t>
  </si>
  <si>
    <t>Abierta</t>
  </si>
  <si>
    <t>Vigencia</t>
  </si>
  <si>
    <t>Código</t>
  </si>
  <si>
    <t>Hallazgo</t>
  </si>
  <si>
    <t>Acción</t>
  </si>
  <si>
    <t>Descripción hallazgo</t>
  </si>
  <si>
    <t>Descripción acción</t>
  </si>
  <si>
    <t>F. inicio</t>
  </si>
  <si>
    <t>F. fin</t>
  </si>
  <si>
    <t>Reporte entidad</t>
  </si>
  <si>
    <t>Estado</t>
  </si>
  <si>
    <t>23-08-2018.  Se firnaron las actas de liquidación de los  comodatos vencidos</t>
  </si>
  <si>
    <t>15-Feb-2018:  se incluyo en SI ACTUA los elementros de los comodatos entregados en el 2018</t>
  </si>
  <si>
    <t xml:space="preserve">31-dic-2018:   Para los contratos de supevisión 2018, se les inclyo una clausula con obligaciones específicas respecto a la supervisión
</t>
  </si>
  <si>
    <t xml:space="preserve">29-11-2018;  se realizó otra reunión de retroalimentación a los supervisores
30-09-2018:  se llevó a cabo una reunión de retroalimentación respecto a las responsabilidades del supervisor
</t>
  </si>
  <si>
    <t>Adm</t>
  </si>
  <si>
    <t>Disc</t>
  </si>
  <si>
    <t>Penal</t>
  </si>
  <si>
    <t>Fiscal</t>
  </si>
  <si>
    <t>X</t>
  </si>
  <si>
    <t>x</t>
  </si>
  <si>
    <t>COP 059-2013</t>
  </si>
  <si>
    <t>COP-059-2013</t>
  </si>
  <si>
    <t>Regularidad</t>
  </si>
  <si>
    <t>Tipo</t>
  </si>
  <si>
    <t>Fecha</t>
  </si>
  <si>
    <t>Radicado</t>
  </si>
  <si>
    <t>2015-3.1.1-1</t>
  </si>
  <si>
    <t>2015-2.3.4-1</t>
  </si>
  <si>
    <t>2015-3.1.2-1</t>
  </si>
  <si>
    <t>2015-3.2.1-1</t>
  </si>
  <si>
    <t>2015-2.3.1-1</t>
  </si>
  <si>
    <t>2015-2.3.2-1</t>
  </si>
  <si>
    <t>2015-2.4.1-1</t>
  </si>
  <si>
    <t>2015-2.5.2-1</t>
  </si>
  <si>
    <t>2015-2.6.1-1</t>
  </si>
  <si>
    <t>2015-2.7.1-1</t>
  </si>
  <si>
    <t>2015-2.7.2-1</t>
  </si>
  <si>
    <t>2015-2.7.3-1</t>
  </si>
  <si>
    <t>2015-2.7.4-1</t>
  </si>
  <si>
    <t>2015-3.3-1</t>
  </si>
  <si>
    <t>2015-3.5-1</t>
  </si>
  <si>
    <t>2012-3.3.2.4.-1</t>
  </si>
  <si>
    <t>2014-2.2-1</t>
  </si>
  <si>
    <t>2014-2.5-1</t>
  </si>
  <si>
    <t>2014-2.8-1</t>
  </si>
  <si>
    <t>2014-2.9.2-1</t>
  </si>
  <si>
    <t>2015-2.5.1-1</t>
  </si>
  <si>
    <t>2012-3.4.3.1.-1</t>
  </si>
  <si>
    <t>2014-2.8.1-1</t>
  </si>
  <si>
    <t>2015-3.10.1-1</t>
  </si>
  <si>
    <t>2015-3.6.1-1</t>
  </si>
  <si>
    <t>2015-3.7.1-1</t>
  </si>
  <si>
    <t>2015-3.8.1-1</t>
  </si>
  <si>
    <t>2015-2.3.3-1</t>
  </si>
  <si>
    <t>2016-2.1.3.2-1</t>
  </si>
  <si>
    <t>2016-2.1.3.3-1</t>
  </si>
  <si>
    <t>2016-2.1.3.4-1</t>
  </si>
  <si>
    <t>2016-2.2.1.1-1</t>
  </si>
  <si>
    <t>2016-2.2.1.4-1</t>
  </si>
  <si>
    <t>2016-2.2.1.5-1</t>
  </si>
  <si>
    <t>2016-2.1.3.5-1</t>
  </si>
  <si>
    <t>2016-2.1.3.6-1</t>
  </si>
  <si>
    <t>2016-2.2.1.3-1</t>
  </si>
  <si>
    <t>2016-2.3.1.1-1</t>
  </si>
  <si>
    <t>2016-2.3.1.2-1</t>
  </si>
  <si>
    <t>2016-2.3.1.3-1</t>
  </si>
  <si>
    <t>2016-2.3.1.5-1</t>
  </si>
  <si>
    <t>2016-3.1.1-1</t>
  </si>
  <si>
    <t>2016-3.2.1-1</t>
  </si>
  <si>
    <t>2016-3.3.1-1</t>
  </si>
  <si>
    <t>2016-3.3.2-1</t>
  </si>
  <si>
    <t>2016-3.4.1-1</t>
  </si>
  <si>
    <t>2016-3.5.1-1</t>
  </si>
  <si>
    <t>2016-3.6.1-1</t>
  </si>
  <si>
    <t>2016-3.7.1-1</t>
  </si>
  <si>
    <t>2016-3.8.1-1</t>
  </si>
  <si>
    <t>2015-3.3.1-1</t>
  </si>
  <si>
    <t>2015-3.4.1-1</t>
  </si>
  <si>
    <t>2015-3.5.1-1</t>
  </si>
  <si>
    <t>2015-3.9.1-1</t>
  </si>
  <si>
    <t>2016-2.2.1.2-1</t>
  </si>
  <si>
    <t>2016-3.2.2-1</t>
  </si>
  <si>
    <t>2017-2.1.3.4-1</t>
  </si>
  <si>
    <t>2017-2.3.1.1-1</t>
  </si>
  <si>
    <t>2017-2.3.1.2-1</t>
  </si>
  <si>
    <t>2016-3.3.3-1</t>
  </si>
  <si>
    <t>2017-3.2-3</t>
  </si>
  <si>
    <t>2017-3.5-3</t>
  </si>
  <si>
    <t>2017-3.8-3</t>
  </si>
  <si>
    <t>2017-3.1-1</t>
  </si>
  <si>
    <t>2017-2.1.2.1-1</t>
  </si>
  <si>
    <t>2017-2.1.3.2-1</t>
  </si>
  <si>
    <t>2017-2.1.3.3-1</t>
  </si>
  <si>
    <t>2017-2.1.3.5-1</t>
  </si>
  <si>
    <t>2017-2.2.1.1-1</t>
  </si>
  <si>
    <t>2017-2.2.1.2-1</t>
  </si>
  <si>
    <t>2017-2.2.1.3-1</t>
  </si>
  <si>
    <t>2017-3.2-1</t>
  </si>
  <si>
    <t>2017-3.5-1</t>
  </si>
  <si>
    <t>2016-3.1.2-1</t>
  </si>
  <si>
    <t>2016-3.1.3-1</t>
  </si>
  <si>
    <t>2017-2.2.1.4-1</t>
  </si>
  <si>
    <t>2017-3.3-1</t>
  </si>
  <si>
    <t>2017-3.4-1</t>
  </si>
  <si>
    <t>2017-3.6-1</t>
  </si>
  <si>
    <t>2017-3.7-1</t>
  </si>
  <si>
    <t>2017-3.11-1</t>
  </si>
  <si>
    <t>2017-3.12-1</t>
  </si>
  <si>
    <t>2017-3.9-1</t>
  </si>
  <si>
    <t>2018-3.1-1</t>
  </si>
  <si>
    <t>2018-3.3-1</t>
  </si>
  <si>
    <t>2018-3.4-1</t>
  </si>
  <si>
    <t>2018-3.5-1</t>
  </si>
  <si>
    <t>2018-3.6-1</t>
  </si>
  <si>
    <t>2018-3.1.2.1-1</t>
  </si>
  <si>
    <t>2018-3.1.2.10-1</t>
  </si>
  <si>
    <t>2018-3.1.2.11-1</t>
  </si>
  <si>
    <t>2018-3.1.2.12-1</t>
  </si>
  <si>
    <t>2018-3.1.2.2-1</t>
  </si>
  <si>
    <t>2018-3.1.2.3-1</t>
  </si>
  <si>
    <t>2018-3.1.2.4-1</t>
  </si>
  <si>
    <t>2018-3.1.2.5-1</t>
  </si>
  <si>
    <t>2018-3.1.2.6-1</t>
  </si>
  <si>
    <t>2018-3.1.2.7-1</t>
  </si>
  <si>
    <t>2018-3.1.2.8-1</t>
  </si>
  <si>
    <t>2018-3.1.2.9-1</t>
  </si>
  <si>
    <t>2018-3.1.3.1-1</t>
  </si>
  <si>
    <t>2018-3.1.3.2-1</t>
  </si>
  <si>
    <t>2018-3.1.3.3-1</t>
  </si>
  <si>
    <t>2018-3.1.3.4-1</t>
  </si>
  <si>
    <t>2018-3.1.4.1-1</t>
  </si>
  <si>
    <t>2018-3.2.1.1-1</t>
  </si>
  <si>
    <t>2018-3.2.1.2-1</t>
  </si>
  <si>
    <t>2018-3.3.1.1-1</t>
  </si>
  <si>
    <t>2018-3.3.1.2-1</t>
  </si>
  <si>
    <t>2018-3.3.1.3-1</t>
  </si>
  <si>
    <t>2018-3.3.1.4-1</t>
  </si>
  <si>
    <t>2018-3.1.1.1-1</t>
  </si>
  <si>
    <t>2018-3.1.1.1-DEFICIENCIA EN LA FORMULACIÓN DE LOS ETUDIOS PREVIOS</t>
  </si>
  <si>
    <t>2018-3.1.2.1-DEBILIDAD EN LA SUPERVISIÓN</t>
  </si>
  <si>
    <t>Fiscales</t>
  </si>
  <si>
    <t>CPS 23 2014 no obra prueba de suscripción del acuerdo de voluntades, tan sólo reposa carta de notificación a la contratista de la aceptación de la propuesta presentada por ella.</t>
  </si>
  <si>
    <t>contratos</t>
  </si>
  <si>
    <t>Desempeño</t>
  </si>
  <si>
    <t xml:space="preserve">2.1.6 </t>
  </si>
  <si>
    <t xml:space="preserve">2.2.5 </t>
  </si>
  <si>
    <t xml:space="preserve">2.2.6 </t>
  </si>
  <si>
    <t xml:space="preserve">2.3.2.1 </t>
  </si>
  <si>
    <t xml:space="preserve"> 2.3.2.2 </t>
  </si>
  <si>
    <t xml:space="preserve">2.3.2.3 </t>
  </si>
  <si>
    <t xml:space="preserve">2.4.2.1 </t>
  </si>
  <si>
    <t xml:space="preserve">2.4.2.2 </t>
  </si>
  <si>
    <t xml:space="preserve"> 2.5.1</t>
  </si>
  <si>
    <t xml:space="preserve"> 2.5.2 </t>
  </si>
  <si>
    <t xml:space="preserve">2.6.1.1 </t>
  </si>
  <si>
    <t>2.6.2.1</t>
  </si>
  <si>
    <t>2.3</t>
  </si>
  <si>
    <t>La administración local de Santa Fe no cumplió con la ejecución física de las metas definidas para ser ejecutadas durante la vigencia 2012, por lo tanto la población que posiblemente se favorecía con estos recursos de inversión, que es la más vulnerable y necesitada de la localidad, no recibió los beneficios de manera oportuna ni tampoco la problemática fue solucionada, tal y como lo dispone el Plan de Desarrollo Local de Santa Fe 2008 – 2012, en su artículo primero que señala que el objetivo de éste es el de dirigir los esfuerzos para el mejoramiento de la calidad de vida de la comunidad local</t>
  </si>
  <si>
    <t>Teniendo en cuenta el anterior análisis, la gestión de la administración local de Santa Fe en términos de eficiencia y eficacia en el cumplimiento de las metas físicas definidas y atención de la población vulnerable para la vigencia 2012, FUE DESFAVORABLE, toda vez que, la comunidad que debía beneficiarse con los recursos destinados para solucionar la problemática que los aqueja y que ayudaría a mejorar su calidad de vida, como lo dispone el plan de desarrollo local no lo recibió de manera oportuna y debieron aplazar en el tiempo el poder disfrutar de los servicios y/o bienes, porque la contratación que ejecutaría estos recursos, en su gran mayoría se firmó solamente en el último mes del año 2012 y su ejecución real se inicia a partir del 2013</t>
  </si>
  <si>
    <t xml:space="preserve">Convenio de Asociación No. 059 de 2011: Se demuestra ineficiencia e ineficacia en la gestión de la administración local, toda vez que se firmó un convenio que beneficia a los adultos mayores de Santa Fe, pero no se observa seguimiento y control al contrato que permita el cumplimiento de la meta definida, como era la sensibilización en temas productivos a 180 adultos mayores.  Contrato No. 150 firmado el 30 de diciembre de 2011, con la Universidad Pedagógica Nacional, encontrándose que a la fecha del presente informe, el convenio ínter administrativo no está ni terminado, ni liquidado.  
Contrato de asociación No. 142 de 2011, No se encontró el acta de terminación ni de liquidación Contrato de Interventoría No. 55 con Fernando Osorio Dimate,  se desconoce el estado actual del contrato. Convenio 033 de 2011, con Fundación de Educación Superior San José, Se observan debilidades en la interventoría y control a la ejecución contractual del Fondo de Desarrollo Local de Santa Fe.
</t>
  </si>
  <si>
    <t>Se detectó en la verificación del inventario anual que se debe realizar FDLSF no fue objeto de valorización con corte a 31-12-2012, situación que genera incertidumbre en la cifra consignada en el balance la cual asciende a $3.596.969.572.55,  vulnerando lo dispuesto en el numeral 20 y 21 del Capítulo III “Procedimiento Contable para el Reconocimiento y Revelación de Hechos Relacionados con las Propiedades, Planta y Equipo” y numerales 166 y 173 del Tema 9, Capítulo Único, Título II, Libro 1, del Régimen de Contabilidad Pública.</t>
  </si>
  <si>
    <t>Al verificar la composición Propiedad planta y equipo, se evidenció que continua sobrevaluada en $1.310.000.000, valor registrado en la cuenta 1637 Propiedad planta y equipo no explotado, cifra que de acuerdo a la descripción del Plan General de Contabilidad incumple presuntamente el numeral 20 y 21 del Capítulo III “Procedimiento Contable para el Reconocimiento y Revelación de Hechos Relacionados con las Propiedades, Planta y Equipo” y numerales 166 y 173 del Tema 9, Capítulo Único, Titulo II, Libro 1, del Régimen de Contabilidad Pública, la anterior situación se deriva de deficiencias de control interno, falta de planeación y control en la adquisición bienes.</t>
  </si>
  <si>
    <t>Al verificar la documentación reportada por Contabilidad se observa que no cuenta con el inventario detallado de bienes de beneficio y uso público con su respectivo avalúo técnico, situación que denota falta de compromiso de la alta gerencia y falencia en controles en el manejo de la información y procesamiento de datos, hecho que presume la trasgresión del instructivo 29 de la Secretaría de Hacienda Distrital, revelando cifras que generan incertidumbre por valor de $8.525.733.054.79 en su composición.</t>
  </si>
  <si>
    <t xml:space="preserve">Se observo que los formatos, programación, línea base y meta del Plan, los mismos no contiene las cifras reales, puesto que se encuentran consignadas cifras de la vigencia 2007, 2008; Situación que determinó el porcentaje de incumplimiento de las metas del Plan evidenciándose que el FDLSF no ha desarrollado completamente la metodología de Presupuesto por Resultados. Hecho que incumple presuntamente los Principios de programación y responsabilidades como lo establecido en el Decreto 1139 de 2000 y los lineamientos de la Secretaria de Hacienda para la circular No 011 del 31 de marzo de 2008. </t>
  </si>
  <si>
    <t>Se registran obligaciones en ejecución desde la vigencia 2008, algunos compromisos suscritos por parte de las Unidades Ejecutivas Locales, a pesar de que en la auditoria practicada durante la vigencia 2011 por parte de de este ente de control se planteó hallazgo administrativo donde se cuestiona el incremento anual del rubro y el alto nivel de compromisos sin liquidar o liberar, Artículo 3 del Decreto No. 1139 de 2000, "Por el cual se reglamenta el proceso presupuestal de los Fondos de Desarrollo Local", según el cual el sistema presupuestal de las localidades debe entre otras cosas: 2) Facilitar la gestión de los FDL y permitir a las autoridades la toma de decisiones y 4) Regular y controlar las finanzas y el gasto público local. De igual manera se desconoce lo consagrado en el artículo 2) literales a), e), f) y g) de la Ley 87 de 1993, al no cumplirse con los objetivos del sistema de control interno.</t>
  </si>
  <si>
    <t>Convenio de Asociación No. 034 de 2010 suscrito entre el Fondo de Desarrollo Local de Santa Fe y la Fundación Para la Protección y Desarrollo Sostenible de las Comunidades Vulnerables “PROSPERARTE, Evaluado el convenio encontró el equipo auditor que las obligaciones pactadas, no fueron ejecutadas conforme lo previsto contractualmente, lo cual generó daño a los intereses patrimoniales del Fondo, tal como se verá procedentemente.al no encontrarse los soportes mencionados y la prueba de las actividades realizadas, es claro que se ha causado una mengua al patrimonio del Fondo, en cuantía de $145.847.000.oo,  acorde con las voces del artículo 6º  de la Ley 610 de 2000, el cual debe resarcise a través del correspondiente proceso de responsabilidad fiscal.</t>
  </si>
  <si>
    <t>Contrato de interventoria No. 049 de 2010, Evaluado el contrato de interventoría referido encontró el equipo auditor que la Contratista no cumplió con las obligaciones derivadas de su función, tal como se vio precedentemente. La interventora, ordenó los pagos correspondientes a la ejecución del convenio 034 de 2010, sin que le presentaran los soportes correspondientes a la verificación de los gastos del convenio, materializándose con ello la falta de seguimiento y apego a las obligaciones contractuales. la interventora deberá responder por el incumplimiento de sus funciones que le ha causado un daño al patrimonio del Fondo en cuantía de $6.534.000 que corresponde al valor del contrato.</t>
  </si>
  <si>
    <t xml:space="preserve">Dada la respuesta suministrada por la administración, el organismo de control considera que en primer lugar el FDLSF, no adelantó ninguna acción tendiente a corregir el posible daño que ocasionó la fuga de agua en la tubería, en segundo lugar lo consignado en el informe no es del todo confiable, en tercer lugar a la fecha persiste el incremento en el consumo del recurso hídrico por causa de posibles fugas aun no identificadas, se contradice con el argumento del informe de gestión para la vigencia 2012 que señala que “la meta propuesta de realización de acciones conducentes a la reducción de los costos ambientales producidos por sus actividades, así como aquellas orientadas a prevenir los daños al medio ambiente, mediante actividades que propendan por un uso racional de los recursos naturales y la creación o reforzamiento de prácticas ambientalmente saludables que contribuyan al logro de los objetivos del Plan de Gestión”. </t>
  </si>
  <si>
    <t>La administración local alcanzó al finalizar la vigencia 2012 un cumplimiento del 60% de la ejecución de los proyectos, lo cual evidencia que el objetivo para el cual fueron suscritos los contratos, se cumplió parcialmente por cuanto el contracto 153 cuyo objeto “aunar esfuerzos técnicos, Administrativos Financieros para ejecutar el proyecto No. 485 denominado Cultura para la convivencia y solidaridad ciudadana, en su componente Amor por Santa Fe y su Gente”. Mostró un porcentaje del 0% en metas físicas. Se configura un hallazgo administrativo, por el incumplimiento de las metas físicas de los proyectos, evidenciándose en la administración local debilidades en la planeación, con lo cual se transgrede el literal j) Proceso de planeación El plan de desarrollo establecerá los elementos básicos que comprendan la planificación como una actividad continua, teniendo en cuenta la formulación, aprobación, ejecución, seguimiento y evaluación, del Artículo 3 de la Ley 152 de 1994.</t>
  </si>
  <si>
    <t>Deficiencia en la planeacion de la fase precontractual del CONVENIO FUERZA OXIGENO convenio 98-2013, al presentar adición y prorroga a los 24  días de ejecucion</t>
  </si>
  <si>
    <t>N/Ap</t>
  </si>
  <si>
    <t>Formular la totalidad de los proyectos antes del 30 de junio de 2013, con el fin que el desarrollo de la contratacion 2013 se realice de manera oportuna.</t>
  </si>
  <si>
    <t>Realizar la revision de los informes finales del contrato, con el fin de verificar el cumplimiento de las obligaciones contractuales y proceder a su liquidacion y descuento del valor de las actividades no ejecutadas si es el caso. Ademas el interventor y/o supervisor debe realizar el adecuado seguimiento del contrato y aportar toda la informacion soporte para tener un control del estado del mismo en estado real.</t>
  </si>
  <si>
    <t>Contratar la valorización del inventario a nombre del FDL Santa Fé</t>
  </si>
  <si>
    <t>Reclasificar a la cuenta 1-6-05-04 el valor correspondienta al lote pendiente de Legalizar.</t>
  </si>
  <si>
    <t>Realizar el inventario detallado de bienes de beneficio y uso publico con su respectivo avaluo tecnico.</t>
  </si>
  <si>
    <t xml:space="preserve">Consignar en el informe mensual de Sivicof , a partir del mes de junio de 2013  las cifras reales de ejecucion mensual del Presupuesto por resultados. Una vez la oficina de presupuesto, obtenga de la oficina de planeacion ,  los avances en el cumplimiento mensual de  metas en los proyectos .  </t>
  </si>
  <si>
    <t>Liquidar los contratos terminados de las vigencias 2010 a 2012 y liberar los saldos correspondientes.</t>
  </si>
  <si>
    <t>Incluir en las minutas de los contratos y convenios  la obligación de entregar los soportes financieros que den cuenta de la ejecución del mismo para efectos de desembolso, así como también dar cumplimiento a lo establecido en el  Manual de Contratacion de la Secretaria de Gobierno.</t>
  </si>
  <si>
    <t>Incluir en las minutas de los contratos de  interventoria y de supervision la revision y exigencia de los soportes del contrato objeto de la interventoria, que den cuenta de la ejecución del mismo para efectos de desembolso, así como también dar cumplimiento a lo establecido en el  Manual de Contratacion de la Secretaria de Gobierno.</t>
  </si>
  <si>
    <t>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t>
  </si>
  <si>
    <t>Formulación y Contratación de los proyectos de carácter ambiental con anterioridad (mes de junio) de manera que se pueda lograr un avance de ejecución física de los proyectos superior al 60 %</t>
  </si>
  <si>
    <t>Existia una justificación suficiente que permitía realizar la adición al contrato</t>
  </si>
  <si>
    <t>Los contratos se adicionaran siempre que exista una justificación adecuada para ello, tanto tecnica como financiera</t>
  </si>
  <si>
    <t>Proyectos contratados/proyectos ejecutados.</t>
  </si>
  <si>
    <t>100% de los recursos disponibles</t>
  </si>
  <si>
    <t xml:space="preserve">Despacho, Coordinación Administrativa y Financiera y el Fondo de Desarrollo Local </t>
  </si>
  <si>
    <t>informes revisados/informes entregados</t>
  </si>
  <si>
    <t xml:space="preserve">Liquidacion del contrato y carpetas  con  la  totalidad de la información. </t>
  </si>
  <si>
    <t xml:space="preserve">Coordinacion Admnistrativa y Financiera </t>
  </si>
  <si>
    <t>Bienes de propiedad el FDLSF/Bienes avaluados</t>
  </si>
  <si>
    <t>Avaluo de los bienes</t>
  </si>
  <si>
    <t>Coordinacion Administrativa y Financiera, Fondo de Desarrollo Local y Almacen .</t>
  </si>
  <si>
    <t>Reclasificación Programada</t>
  </si>
  <si>
    <t>100% de la solicitud</t>
  </si>
  <si>
    <t>Contabilidad</t>
  </si>
  <si>
    <t>Inventario realizado / Inventario programado</t>
  </si>
  <si>
    <t>100% del inventarios realizado</t>
  </si>
  <si>
    <t>Planeacion, Area de Infraestructura</t>
  </si>
  <si>
    <t>Cifras de ejecucion reales/Cifras reales reportadas en Sivicof</t>
  </si>
  <si>
    <t>100% de las cifras reales de ejecucion reportadas en Sivicof</t>
  </si>
  <si>
    <t>Oficina de Presupuesto</t>
  </si>
  <si>
    <t>Contratos terminados/Contratos terminados</t>
  </si>
  <si>
    <t>Liquidar a 31/12/2013 contratos terminados de las vigencias 2010 a 2012 y liberar los saldos correspondientes.</t>
  </si>
  <si>
    <t>Coordinacion Administrativa y Financiera, Fondo de Desarrollo Local, Contratistas e Interventorres</t>
  </si>
  <si>
    <t>Contratos y convenios celebrados/100% de la contratacion</t>
  </si>
  <si>
    <t>Coordianción Administrativa y Financiera - Oficina de contratación Fondo de Desarrollo Local de Santa Fe, Interventores y supervisores</t>
  </si>
  <si>
    <t xml:space="preserve">No. De fugas de agua reparadas / No. De fugas de agua identificadas x 100  </t>
  </si>
  <si>
    <t>Reparar las fugas identificadas</t>
  </si>
  <si>
    <t>Comité PIGA</t>
  </si>
  <si>
    <t xml:space="preserve">No. De proyectos ambientales formulados y contratados / No de proyectos ambientales con asignación presupuestal vigencia 2013 x 100 </t>
  </si>
  <si>
    <t>Superar el 60 % de ejecución física al finalizar la vigencia 2013</t>
  </si>
  <si>
    <t>ANÁLISIS SEGUIMIENTO ENTIDAD</t>
  </si>
  <si>
    <t>Desde el inicio de la acción correctiva se dispuso cumplir razonablemente con la ejecuciòn de las metas definidas en el Plan de desarrollo local, para mejorar la calidad de vida de la comunidad de la localidad a traves de la contrataciòn oportuna y acorde con lo dispuesto en el Manual de Contrataciòn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a 31122013, ejecución del 99.49%</t>
  </si>
  <si>
    <t xml:space="preserve">Desde el inicio de la acción correctiva se dispuso cumplir razonablemente con la ejecuciòn de las metas definidas en el Plan de desarrollo local, para mejorar la calidad de vida de la comunidad de la localidad a traves de la contrataciòn oportuna y acorde con el Manual de Contrtaciòn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que la ejecución al 31122013 fue del 99.49%. </t>
  </si>
  <si>
    <t xml:space="preserve">A la  fecha se ha avanzado en las siguientes acciones correctivas para cada uno de los contratos así:   CAS-059-11: Revisión de informe final y observaciones a la interventoria.              CAS-142-11: Revisión del informe final por parte de la oficina de planeación y jurídica, se proyectó el acta de liquidación en firma por las partes.         CIA 150-11: En revisión del informe final el 17 de Mayo de 2013, se realizo devolución del mismo, dado que la  no se adjunto  certificación por parte de la interventoría. Se anexa soportes de avance en cada uno de los contratos. Al 18-12-2013, No hay claridad en los soportes suministrados. A la  fecha se ha avanzado en las siguientes acciones correctivas para cada uno de los contratos así:   CAS-059-11: Este contrato se encuentra para liquidar unilaterlamente conforme a los presentado en auditoria de la contraloria.               CAS-142-11: A la fecha el contrato se encuentra liqudiado.         CIA 150-11: con fecha del 19 de de Diciebre de 2013 la universidad radico el ifnforme final ajustado, despuesde solicitar por mas de tres veces la entrega de dichos soportes. , el mismo se encuentra en revisión para proceder a liquidar. </t>
  </si>
  <si>
    <t>La entidad realizó solicitud con oficio 20130320046391 al IGAC, donde se requiere el procedimiento para la contratación a fin de efectuar la valorización de los bienes inmubles de propieedad de la alcaldía con el objeto de tener cifras reales y actualizadas en la información financiera de la ALSF. Además, mediante comunicaciones Ns. 20130320073381 y 20130320073991 de l 12 y 13 de junio del presente año dirigidas al IGAC y a Catastro, donde se remite la documentación pertinente para el avaluo. Al 18-12-2013, Se observa contrato interadministrativo 099 del 7 de noviembre de 2013, con la UAECD, queda pendiente la entrega del avalúo  de los bienes por parte del contratista con el fin de dar cumplimiento a la meta planteada. Sin embargo como la acción correctiva es la contratación para el avalúo de los bienes se considera la meta cumplida.</t>
  </si>
  <si>
    <t>Se efectuò la creaciòn de la cuenta         1-6-05-04 en el aplicativo SI- CAPITAL y posterior  reclasificación. Se evidencia el registro contable realizado y sus soportes. Se estima una avance del 100</t>
  </si>
  <si>
    <t xml:space="preserve">Contabilidad entregò mediante memorando 20130320002363 listado de los bienes de beneficio y uso pùblico resgistrados en la informaciòn financiera de la entidad al supervisor de contratos de infraestructura para que se proceda a realizar el inventario detallado de los mismos, con su correspondiente avalúo técnico. Asimismo, Jorge Enrique García Ordoñez, informa mediante memorando 20130320003703 del 11 de juinio de 2013, que a la fecha ha revisado y elaborado el inventario de Bienes de Benefico y Uso Público relacionados con: COP 147-2011, COP 108-2010, COP030-2010 y COP 088-2011. Al 18-12-2013, No se evidencia el cumplimiento de la acción planteada. Se presenta un cuadro por número de contrato e ítem de obra ejecutado. </t>
  </si>
  <si>
    <t>Cifras reales subidas SIVICOF, Se presentan los informes CB-0103 de los meses de junio a noviembre sin embargo en este documento no evidencia el cumplimiento de la obligación  relacionada con que la oficina de presupuesto obtenga de la oficina de planeacion ,  los avances en el cumplimiento mensual de  metas en los proyectos.</t>
  </si>
  <si>
    <t>A la fecha se ha avanzado en la liquidación de los contratos terminados con vigencias 2010 a 2012, para lo cual se han realizando requerimientos, reuniones y analisis de los soportes entregados con los informes finales  para proceder a liquidar, de igual manera con oficio radicado No. 20130320003183 se remitió a la oficina de presupuesto el acta de liquidación del contrato SGDC-CA-7-8-3-15-0037-00-09 para liberar saldo a favor del FDLSF, a manera de ejemplo se se anexan copia de las liquidaciones de los contratos Nos. 143 de 2011, 097 de 2011, 026 de 2012, 031 de 2012. El grupo de abogadas del FDLSF se encuentra en revisión de los informes finales que ya han sido entregados para proceder a la liquidación de los mismos, para su verificación se anexa correo enviado el 30 de mayo a las abogadas de la oficina del FDLSF, a sí como los informes que se en encuentran en revisión. Al 18-12-2013, Se evidencia cuadro control de los contratos celebrado en el 2010 a 2012 y se observa que los del 2010 están liquidados (en 2013 de liquidaron 3 del 2010, 26 del 2011 y del 2013 no se ha terminado las liquidaciones) no hay soporte de liberación de saldos.</t>
  </si>
  <si>
    <t>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18-12-2013, se revisaron  las minutas de los contratos, Convenios 098, 83, 100, 67 y 103 los cuales cumplen, incluyendo el las Clausulas de los contratos lo establecido en el plan de mejoramiento.</t>
  </si>
  <si>
    <t>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18-012-2013 se revisaron los (minutas) contratos 109, 22, 115, 83, 183, Los cuales cumplen, incluyendo en el contrato la cláusula estipulada en el la acción correctiva.</t>
  </si>
  <si>
    <t xml:space="preserve">De acuerdo a los compromisos adquiridos por la administraciòn local referidos al hallazgo 2.6.1.1, donde "La Alcaldía Local de Santa Fe se compromete a  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 Se adjunta a este correo copia del soporte por medio del cual se solicita al profesional de planeaciòn encargado de la formulaciòn del proyecto de mantenimiento y al àrea de contrataciòn del FDLSF, se incorporen los recursos necesarios para la revisiòn y correcciòn de las fugas que ocasionan los altos consumos de agua en las diferentes sedes donde funciona la Alcaldía Local de Santa Fe. A fecha de corte 08-12-2013 se presentan documentos que dan cuenta de las gestiones adelantadas con el objeto de verificar y solucionar problemas de fugas de agua (Cto de mantenimiento y revisión del Acueducto) se evidencia que se detectó una fuga y se hizo reparación locativas. Pendiente la visita de la empresa de acueducto. La EAAB, acorde con el soporte realizó la visita el 12-03-2014, donde  afirma que no se presentan anomalias. Por lo que se concidera que el hallazgo se subsanó en el 100%. </t>
  </si>
  <si>
    <t>Regular</t>
  </si>
  <si>
    <t>2.1.1</t>
  </si>
  <si>
    <t>2.1.2</t>
  </si>
  <si>
    <t>2.8.2</t>
  </si>
  <si>
    <t>2.8.3</t>
  </si>
  <si>
    <t>2.9.1</t>
  </si>
  <si>
    <t>2.9.3</t>
  </si>
  <si>
    <t>2.9.4</t>
  </si>
  <si>
    <t>Convenio Interadministratico No 059 de 2010
Hallazgo Administrativo, fiscal (contratación) y disciplinario. Presunta trasgresion del articulo 34 numeral 1° de la Ley 734 de 2002
Irregularidades:
2. Pago no justificado de proceso de selección pues se había surtido en vigencias anteriores</t>
  </si>
  <si>
    <t>Convenio Interadministrativo de Cofinanciación No 1587 de 2010
Hallazgo Administrativo
Acuerdo de voluntades firmado, vigente y sin ejecución a un convenio de adecuación y/o dotación de la infraestructura educativa de la sede del colegio Verjón Alto el cual debe ser reubicado</t>
  </si>
  <si>
    <t>Factor planes, programas y proyectos: plan de desarrollo y ejecución presupuestal de 2013
Hallazgo Administrativo
No inscripción formal del programa 17</t>
  </si>
  <si>
    <t>Factor planes, programas y proyectos: plan de desarrollo y ejecución presupuestal de 2013
Hallazgo Administrativo
Diferencia en la cifra del plan plurianual de inversiones en el eje 1 de 2016 y la suma de los respectivos programas</t>
  </si>
  <si>
    <t>Componente Control Financiero: Evaluación de los estados contables
Hallazgo Administrativo
Irregularidades:
Incumplimiento del numeral 5.5 de la resolución 001 de 2001, y el numeral 2.8-117 del Plan General de Contabilidad Pública al no registra a la cuenta de Responsabilidades la pérdida por hurto de una licuadora industrial, un  televisor LCD y una cámara de video</t>
  </si>
  <si>
    <t>Componente Control Financiero: Otros activos
Hallazgo Administrativo y disciplinario.
Irregularidades:
1. No valorización por más de tres años del Grupo Propiedad  Planta y Equipos - Terrenos, Edificiaciones, equipo de transporte entre otros bienes entregados a terceros
2. Incertidumbre en la subcuenta de valorizaciones
3. Contrato existente de evaluación de predios e inmuebles con avance 0%
4. Incumplimiento de la Circular Externa 060/2005 de la Contaduría General de la Nación y numeral 166 del índice 2.9.1.1.5 del regimen de Contabilidad Pública</t>
  </si>
  <si>
    <t>Componente Control Financiero: Nota a los estdos contables
Hallazgo Administrativo y disciplinario
Irregularidades:
1.Falta de indicación del estdo de avance de la cuenta 9120 y 9390
2. Incumplimieno del numeral 377 del índice 2.9.3.1.5 del Plan General de Contabilidad Pública</t>
  </si>
  <si>
    <t>1. Revisión imcompleta de contratos
2. Falta de revisión de antecedentes de los convenios y proyectos interadministrativos</t>
  </si>
  <si>
    <t xml:space="preserve"> Incluir en la minuta de los contratos de convenios interadministrativos la oblifgatoriedad de la entrega de los soportes que dan cuenta del uso de los recursos aportados.                               
</t>
  </si>
  <si>
    <t>1. Falla en el seguimiento de la ejecución del contrato</t>
  </si>
  <si>
    <t>Cumplir con los seguimientos y solicitar los soportes de avances de los contratos interadministrativos.</t>
  </si>
  <si>
    <t>Identificar las diferencias y en la Rendición de cuentas  hacer las aclaraciones correspondientes.</t>
  </si>
  <si>
    <t>1. Falla en la revisión de congruencia de los proyectos aprobados  versus proyectos inscritos
2. Falta de verificación de propuestas versus detalles presentados</t>
  </si>
  <si>
    <t>1. Falta de confrontacion de cifras cruzadas y/o totales de control</t>
  </si>
  <si>
    <t xml:space="preserve">1. Falla en el seguimiento del registro de cuentas </t>
  </si>
  <si>
    <t xml:space="preserve">
Depurar las cuenta de responsabilidad actualizando los registros correpsondientes a elementos huertados oficiliados por Almacen.</t>
  </si>
  <si>
    <t>1. Falta de planeación, organización, control, supervisión, evaluación, seguimiento y verifiación de los bienes por parte de Almacén e inventarios</t>
  </si>
  <si>
    <t xml:space="preserve">
Ejecutar el contrato de valorización contratado con el IGAC</t>
  </si>
  <si>
    <t>1. Fallas en el cumplimiento de las normas contables</t>
  </si>
  <si>
    <t xml:space="preserve">Diseño de planillas para cada dependencia donde se contemple cada una de las partidas que debe entregar a Contabilidad </t>
  </si>
  <si>
    <t>Contratos de convenios interadministrativos con clausula de entrega de soportes de uso de recursos / total contratos interaministrativos firmados</t>
  </si>
  <si>
    <t>Fondo de Desarrollo- Contratación - Planeación</t>
  </si>
  <si>
    <t>No. de seguimientos ejecutados sobre seguimientos planteados.</t>
  </si>
  <si>
    <t>Despacho Alcaldía</t>
  </si>
  <si>
    <t>En el informe de rendicion de cuentas presentar el detalle y ejecución del programa 17.</t>
  </si>
  <si>
    <t>En el informe de rendicion de cuentas lla suma del eje se igual a la suma de los programas del eje.</t>
  </si>
  <si>
    <t>No. Registros actualizados sobre Registros contabilizados.</t>
  </si>
  <si>
    <t>Almacen - Contabilidad</t>
  </si>
  <si>
    <t>Reporte formal de valorización de los bienes de la Alcaldía</t>
  </si>
  <si>
    <t>Contabildad</t>
  </si>
  <si>
    <t>Información contable entregada por la dependencia / información requerida por el area contable para la dependencia</t>
  </si>
  <si>
    <t>2014-1</t>
  </si>
  <si>
    <t>2014-2</t>
  </si>
  <si>
    <t>2.1</t>
  </si>
  <si>
    <t>CAS-078-2010 Casa Cultural la Perseverancia: ejecución de items no completa y pagfados</t>
  </si>
  <si>
    <t>01-07-216</t>
  </si>
  <si>
    <t>Contrato</t>
  </si>
  <si>
    <t>113-2016</t>
  </si>
  <si>
    <t>110-2016</t>
  </si>
  <si>
    <t>COP-108-2015</t>
  </si>
  <si>
    <t>Proceso fiscal</t>
  </si>
  <si>
    <t>Estado Proceso fiscal</t>
  </si>
  <si>
    <t>170100-0127-17</t>
  </si>
  <si>
    <t>Fecha Proceso fiscal</t>
  </si>
  <si>
    <t>Activo</t>
  </si>
  <si>
    <t>170100-0017-18</t>
  </si>
  <si>
    <t>170100-0115-16</t>
  </si>
  <si>
    <t>170100-0269-18</t>
  </si>
  <si>
    <t>#</t>
  </si>
  <si>
    <t>vigencia</t>
  </si>
  <si>
    <t>Valor</t>
  </si>
  <si>
    <t>Fallado</t>
  </si>
  <si>
    <t>CC</t>
  </si>
  <si>
    <t>Responsable</t>
  </si>
  <si>
    <t>Armando Pulido Artunduaga</t>
  </si>
  <si>
    <t>Diógenes Arieta Sáenz</t>
  </si>
  <si>
    <t>Ricardo Cifuentes Salamanca</t>
  </si>
  <si>
    <t>Rafael Eduardo Sicard Sierra</t>
  </si>
  <si>
    <t>170100-0266-14</t>
  </si>
  <si>
    <t>Cerrado sin responsabilidad fiscal</t>
  </si>
  <si>
    <t>Cerrado</t>
  </si>
  <si>
    <t>Fallo</t>
  </si>
  <si>
    <t>Fecha fallo</t>
  </si>
  <si>
    <t>Concepto fallo</t>
  </si>
  <si>
    <t>Sin responsabilidad fiscal</t>
  </si>
  <si>
    <t>Hallazgo administrativo por errores en el reporte de las metas en el seguimiento del Plan de Acción.</t>
  </si>
  <si>
    <t>Hallazgo administrativo por sobreestimación de la cuenta de Bienes de Uso Público en Construcción y subestimación de la cuenta de Bienes de Beneficio y Uso Público en Servicio.</t>
  </si>
  <si>
    <t>Hallazgo administrativo por Sobreestimación de la cuenta Bienes y Servicios pagados por Anticipado y subestimación de la cuenta Propiedad Planta y Equipo</t>
  </si>
  <si>
    <t>Etiquetas de fila</t>
  </si>
  <si>
    <t>Total general</t>
  </si>
  <si>
    <t>Cuenta de Adm</t>
  </si>
  <si>
    <t>Cuenta de Disc</t>
  </si>
  <si>
    <t>Cuenta de Penal</t>
  </si>
  <si>
    <t>Cuenta de Fiscales</t>
  </si>
  <si>
    <t>VIGENCIA</t>
  </si>
  <si>
    <t>Etiquetas de columna</t>
  </si>
  <si>
    <t>Cuenta de Estado Entidad2</t>
  </si>
  <si>
    <t>(Varios elementos)</t>
  </si>
  <si>
    <t>24-may-2019: A la fecha la ALSF no ha suscrito CAS con entidades sin animo de lucro ni particulares
15_dic-2018:  A la fecha la ALSF no ha suscrito CAS
30-Sep-2018:  A la fecha la ALSF no ha suscrito CAS
23-jun-2018:  a la fecha no se han suscrito contatos CAS
29-Jun-2018:  A la fecha la ALSF no ha suscrito CAS</t>
  </si>
  <si>
    <t>24-May-2019:  Para los contratos 2019 se mantiene la clausula en obligaciones específicas  respecto a la supervisión a los contratistas que pueden tener dicha obligación
31-dic-2018:   Para los contratos de supevisión 2018, se les inclyo una clausula con obligaciones específicas respecto a la supervisión
15-Dic-2018:  A la fecha de 19contratos de los supervisores actuales, se tiene la claúsula específica de cumplimiento de la normaiva de supervisión.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</si>
  <si>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24-05-2019:  A través del radicado 20195320003803 se realizo una socializació a los supervisores actuales de sus responsabilidades
29-11-2018;  se realizó otra reunión de retroalimentación a los supervisores
30-09-2018:  se llevó a cabo una reunión de retroalimentación respecto a las responsabilidades del supervisor
23-08-2018:  Aún no se ha programado la siguiente capacitación
29-Jun-2018: El 20-Jun-2018 se realizó una capacitaciónrespecto a las responsabilidades de la supervisión e interventoría
Mar-2018: En las reuniones periódocas con los supervisores, Renee Quimbay,  les retroalimenta sobre su responsabilidad:  También se ha realizado retroalimentaciones para fortalecer la responsabilidad con la aplicación de SECOP II</t>
  </si>
  <si>
    <t>15-Feb-2019:  se incluyo en SI ACTUA los elementros de los comodatos actualizados en el 2018.  
31-dic-2018: En implementación</t>
  </si>
  <si>
    <t>24-05-2019: se terminron los comodatos que estaban para vencimiento
23-08-2019.  Ya se firnaron las actas de liquidación de  15 comodatos vencidos
29-Jun-2018: De 20 contratos a actualizar, quedan dos pendientes de firmas</t>
  </si>
  <si>
    <t>24-May-2019:  Para los contratos 2019 se mantiene la clausula en obligaciones específicas  respecto a la supervisión a los contratistas que pueden tener dicha obligación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</si>
  <si>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24-05-2019: Se realiza la actualización a las fichas EBI de los diferentes proyectos en el SEGPLAN. Como soporte se relacionan las EBI de los proyectos 1315, 1318, 1320 y 1326 actualizadas.
23-08-2018:  A la fecha se realizaron las actualizaciones requeridas a los 14 proyectos de inversión</t>
  </si>
  <si>
    <t>24-05-2019: se diseño e implemento la  matriz de seguimiento "MATRIZ DE SEGUIMIENTO MENSUAL TRASLADOS - PDL" y "MATRIZ DE SEGUIMIENTO MENSUAL PDL", en la cual se consignan los cambios realizados en cada proyecto.
23-08-2018:  esta en revisión la matriz diseñada</t>
  </si>
  <si>
    <t>24-05-2019:  en el informe de actividaes el aboado debe evidenciar la publicaión de los procesos enque participa
23-08-2018: a 23-Ago se han registrado 117 contratos, 26 novedads y 23 modificaciones las cuales están publicadas en las respectivas plataformas (SECOP I, SECOP II; Tienda virtual)
a 30 de Junio, se ha suscrito 111 contratos, 20 novedades y 20 modificaciones.  Todas estás fueron publicadas opiortunamente en las respectivas plataformas
Se realizaron dos liquidaciones que no fueron publicadas a tiempo</t>
  </si>
  <si>
    <t>24-05-2019: Se realiza y socializa la comunicación interna mediante el memorando No. 20175300000633 del 23/08/2017, dónde se establece el lineamiento para realizar el ingreso al almacén del FDLSF como el "Procedimiento para el ingreso de bienes de utilización inmediata y de entrega en el sitio de utilización"</t>
  </si>
  <si>
    <t>24-05-2018: Adiconal al uso de la guía orientadora, se  ha implementado las listas de chequeo de revisión de los procesos de contratación  por parte del equipo de planeación, relacionando los datos generales y documentos que hacen parte integral de los procesos. 
adelantados por el equipo de planeación.
Para los estudios previos realizados en el 2018, se diligenciaron las listas de chequeo definidas</t>
  </si>
  <si>
    <t xml:space="preserve">16-05-2018: Por medio de correo electrónico institucional se realizó la verifiación y se envió la información enviada por SICO a Contraloría.  </t>
  </si>
  <si>
    <t>30-nov-2019: Se diseño e implemetnto una matriz para el control de los comodatos</t>
  </si>
  <si>
    <t>31-05-2019: a esta fecha el comromiso presupuestal va en 31,33%
30-03-2019: a esta fecha la ejecución edl compromiso está en 30,34%</t>
  </si>
  <si>
    <t>Interpretación diferente frente a la información presentada en el Plan de Acción 2017-2020 reportado en la matriz MUSI y el aplicativo SEGPLAN.</t>
  </si>
  <si>
    <t>El informe entregado no cumplió con los criterios de individualización requeridos para el traslado a la cuenta 1710</t>
  </si>
  <si>
    <t>Por deficiencias en el seguimiento de la ejecución del contrato</t>
  </si>
  <si>
    <t>Realizar una mesa de trabajo con la Secretaría Distrital de Planeación para validar y ajustar las acciones necesarias para actualizar el Plan de Acción.</t>
  </si>
  <si>
    <t>Dar cumplimiento a las acciones derivadas de la mesa de trabajo realizada con la SDP.</t>
  </si>
  <si>
    <t>Para los   contratos ya  liquidados, entregar informe  de los BUP   cumpliendo con los criterios de individualización del marco normativo vigente</t>
  </si>
  <si>
    <t>Para los   contratos en ejecución una vez realizada la liquidación, entregar informe  de los BUP   cumpliendo con los criterios de individualización del marco normativo vigente</t>
  </si>
  <si>
    <t>Para el caso de Veritel, realizar mínimo una gestión ante la Secetaria Distrital de Seguridad y Convivencia (SDSC) buscando la legalización de los recursos girados al Fondo de Vigilancia y Seguridad hoy en liquidación</t>
  </si>
  <si>
    <t>Legalizar los valores de la cuenta de anticipos a Dic-2018 que se encuentren ejecutados y/o liquidados</t>
  </si>
  <si>
    <t>Mesa de trabajo con la SDP</t>
  </si>
  <si>
    <t>No. de mesas de trabajo realizadas con  SDP/No. De mesas de trabajo programadas con SDP</t>
  </si>
  <si>
    <t>GDAF -Planeación - Luis Gabriel Ordoñez Cárdenas</t>
  </si>
  <si>
    <t>Implementación de acciones establecidas en la mesa de trabajo.</t>
  </si>
  <si>
    <t>No. De acciones realizadas establecidas con SDP/No. De acciones establecidas en mesa de trabajo con SDP</t>
  </si>
  <si>
    <t>Informes BUP para contratos liquidados</t>
  </si>
  <si>
    <t>Informe BUP de contratos ya liquidaddos /contratos ya liquidados en cuenta 1705</t>
  </si>
  <si>
    <t>GDAF -Planeación - William Ospino Díaz-Granados</t>
  </si>
  <si>
    <t>Informes BUP para contratos en ejecución que se liquiden en la vigencia</t>
  </si>
  <si>
    <t>Informe BUP de contratos en ejecución que se liquiden en la vigencia  /contratos OP que se liquiden en la vigencia y estén en la cuenta 1705</t>
  </si>
  <si>
    <t xml:space="preserve">Gestión ante SDSC </t>
  </si>
  <si>
    <t>Gestiones realizadas ante SDSC / Geestiones propuestas a realizar ante SDSC</t>
  </si>
  <si>
    <t>GDAF -Planeación - Renee ;auricio Quimbay Barrera</t>
  </si>
  <si>
    <t>Legalización de anticipos</t>
  </si>
  <si>
    <t>Anticipos legalizados de la cuenta a Dic-2018 / anticipos ejecuotados y/o liquidados de la cuenta a dic-2018</t>
  </si>
  <si>
    <t>GDAF -Planeación - William Ospino Díaz-Granados - Amdrea Pérez Arismendi</t>
  </si>
  <si>
    <t>Total</t>
  </si>
  <si>
    <t>Hallazgo administrativo por procesos constructivos inadecuados, por el incumplimiento de especificaciones técnicas en la señalización del parque y por cobros no contemplados en los estudios previos. COP 142-2017</t>
  </si>
  <si>
    <t>Hallazgo administrativo por pagos indebidos al usar la retención en la fuente como componente multiplicador en el AIU. COP 142-2017</t>
  </si>
  <si>
    <t>3.3.2.1</t>
  </si>
  <si>
    <t>Hallazgo administrativo por procesos constructivos inadecuados y fallas en la rampa del Salón Comunal El Triunfo. COP 138-2017</t>
  </si>
  <si>
    <t>3.3.3.1</t>
  </si>
  <si>
    <t>Hallazgo administrativo por publicación extemporánea en el Sistema Electrónico de Contratación Pública SECOP de los documentos del proceso contractual. CONTRATO 119 DE 2017</t>
  </si>
  <si>
    <t>Procesos constructivos:  las fallas se presentaron por eventos fortuitos</t>
  </si>
  <si>
    <t>Señalización: diferencias en la interpretación, entre el ejecutor y el revisor del contrato, de las específicaciones técnicas vigentes durante la ejecución del contrato y del anexo técnico</t>
  </si>
  <si>
    <t>Cobros: diferencias en la interpretación, entre el ejecutor y el revisor del contrato, de las específicaciones técnicas vigentes durante la ejecución del contrato y del anexo técnico</t>
  </si>
  <si>
    <t>Acción correctiva Cobros: diferencias en la interpretación, entre el ejecutor y el revisor del contrato, de las específicaciones técnicas vigentes durante la ejecución del contrato y del anexo técnico</t>
  </si>
  <si>
    <t>diferencias en la interpretación, entre el ejecutor y el revisor del contrato, de las normas contables aplicables a la ejecución del contrato</t>
  </si>
  <si>
    <t>Debilidades en la publicación oportuna de los documentos en el SECOP</t>
  </si>
  <si>
    <t xml:space="preserve">Corrección:  Realizar una solicitud al ejecutor para que intervenga las zonas que presentan fallas </t>
  </si>
  <si>
    <t>Solicitud de intervención de fallas</t>
  </si>
  <si>
    <t>Solicitud de intervención de fallas detectadas / solicitudes de intervención a realizar</t>
  </si>
  <si>
    <t>Corrección: Hacer un seguimiento a las intervenciones realizadas por el ejecutor</t>
  </si>
  <si>
    <t xml:space="preserve">Seguimientos a intervenciones de fallas </t>
  </si>
  <si>
    <t>Seguimientos a intervenciones de fallas  realizadas /Seguimientos a intervenciones de fallas  programados</t>
  </si>
  <si>
    <t>Señalización: A pesar que la señal actual corresponde a la correcta ejecución, realizar una solicitud al ejecutor para que ajuste la información visible en la señal de acuerdo a la vigente</t>
  </si>
  <si>
    <t>Requerimiento cambio de señalización</t>
  </si>
  <si>
    <t>Requerimiento cambio de señalización realizados / Requerimiento cambio de señalización programados</t>
  </si>
  <si>
    <t>Cobros indebidos: Realizar una solicitud  al contratista para que detalle de los cobros realizados por enmalado</t>
  </si>
  <si>
    <t>Requerimiento detalle de cobros de enmallado</t>
  </si>
  <si>
    <t>Requerimiento detalle de cobros de enmallado  realizados / Requerimiento detalle de cobros de enmalladon programados</t>
  </si>
  <si>
    <t>Cobros indebidos: Revisar el detalle de cobros de enmallado  que el ejecutor dé y ejecutar la decisión pertinente</t>
  </si>
  <si>
    <t>Revisiones del detalle de cobros de enmallada</t>
  </si>
  <si>
    <t>Revisiones del detalle de cobros de enmallada realizadas / Revisiones del detalle de cobros de enmallada programada</t>
  </si>
  <si>
    <t>Cobros indebidos: Revisar el cumplimiento de las especificaciones establecidas en el anexos técnicos, mediante la elaboración del acta de liquidación</t>
  </si>
  <si>
    <t>Cumplimiento de especificaciones técnicas</t>
  </si>
  <si>
    <t>Especificaciones cumplidas  / Especificaciones establecidas</t>
  </si>
  <si>
    <t>Corrección: En la liquidación, se revisarán los pagos realizados y en los casos que aplique se harán los descuentos correspondientes</t>
  </si>
  <si>
    <t>Revisión de liquidacion de contratos de obra pública</t>
  </si>
  <si>
    <t>Liquidaciones de contratos de OP revisados / Liquidaciones de contatos de OP realizadas</t>
  </si>
  <si>
    <t>Solicitude de intervención de fallas detectadas / solicitudes de intervención a realizar</t>
  </si>
  <si>
    <t>Corrección: Realizar la publicación de los documentos no  publicados de lo controato 119-2017</t>
  </si>
  <si>
    <t>Publicación de documentos faltantes del contrato 117-2017</t>
  </si>
  <si>
    <t>Documentos publicados  / Documentos faltantes a publicar</t>
  </si>
  <si>
    <t xml:space="preserve">Publicar en secop  las novedades y/o modificaciones realizadas al contrato, dentro de los tiempos establecidos con evidencia en el informe de actividaes </t>
  </si>
  <si>
    <t xml:space="preserve">Publicación oportuna de novedades y modificaciones de contratos </t>
  </si>
  <si>
    <t>Publicación en secop de las novedades y mdificaciones contractuales / Novedades y mdificaciones contractuales realizadas en el período</t>
  </si>
  <si>
    <t>Revisar, en el momento de la liquidación,  que estén publicados los documentos que demuestran ejecución contractual</t>
  </si>
  <si>
    <t>Revisión de la publicación de documentos de ejecución contractual  (SECOP I)</t>
  </si>
  <si>
    <t>Contratos con revisión de documentos completos de ejecución contractual  / Contratos liquidados del período</t>
  </si>
  <si>
    <t>Publicar dentro de los 15 días siguientes a la entrega de los documentos que demuestran ejecución contractual de procesos SECOP I, a la oficina de Contratos</t>
  </si>
  <si>
    <t>Publicación de documentos de ejecución contractual  (SECOP I)</t>
  </si>
  <si>
    <t>Contratos a los que se publica ejecución contractual / contratos con ejecución del períodos</t>
  </si>
  <si>
    <t>Infraestructura: William Ospino Díaz Granados</t>
  </si>
  <si>
    <t>Contratación: María Magdalena Polanco Echeverri</t>
  </si>
  <si>
    <t>Contratación: María Magdalena Polanco Echeverri - Abogado responsable de la liquidación</t>
  </si>
  <si>
    <t>Contratación: María Magdalena Polanco Echeverri - Auxiliar de contratación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</si>
</sst>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dd\-mm\-yy;@"/>
    <numFmt numFmtId="165" formatCode="0.0%"/>
    <numFmt numFmtId="166" formatCode="_-* #,##0.00_-;\-* #,##0.00_-;_-* &quot;-&quot;_-;_-@_-"/>
  </numFmts>
  <fonts count="24" x14ac:knownFonts="1">
    <font>
      <sz val="11"/>
      <color theme="1"/>
      <name val="Calibri"/>
      <family val="2"/>
      <scheme val="minor"/>
    </font>
    <font>
      <sz val="11"/>
      <color theme="1"/>
      <name val="Century Gothic"/>
      <family val="2"/>
    </font>
    <font>
      <sz val="11"/>
      <color theme="1"/>
      <name val="Calibri"/>
      <family val="2"/>
      <scheme val="minor"/>
    </font>
    <font>
      <sz val="10"/>
      <color theme="1"/>
      <name val="Century Gothic"/>
      <family val="2"/>
    </font>
    <font>
      <b/>
      <i/>
      <sz val="10"/>
      <color indexed="8"/>
      <name val="Century Gothic"/>
      <family val="2"/>
    </font>
    <font>
      <sz val="10"/>
      <color indexed="8"/>
      <name val="Century Gothic"/>
      <family val="2"/>
    </font>
    <font>
      <sz val="7"/>
      <color indexed="8"/>
      <name val="Arial"/>
      <family val="2"/>
    </font>
    <font>
      <sz val="18"/>
      <color theme="3"/>
      <name val="Calibri Light"/>
      <family val="2"/>
      <scheme val="major"/>
    </font>
    <font>
      <b/>
      <sz val="15"/>
      <color theme="3"/>
      <name val="Century Gothic"/>
      <family val="2"/>
    </font>
    <font>
      <b/>
      <sz val="13"/>
      <color theme="3"/>
      <name val="Century Gothic"/>
      <family val="2"/>
    </font>
    <font>
      <b/>
      <sz val="11"/>
      <color theme="3"/>
      <name val="Century Gothic"/>
      <family val="2"/>
    </font>
    <font>
      <sz val="11"/>
      <color rgb="FF006100"/>
      <name val="Century Gothic"/>
      <family val="2"/>
    </font>
    <font>
      <sz val="11"/>
      <color rgb="FF9C0006"/>
      <name val="Century Gothic"/>
      <family val="2"/>
    </font>
    <font>
      <sz val="11"/>
      <color rgb="FF9C6500"/>
      <name val="Century Gothic"/>
      <family val="2"/>
    </font>
    <font>
      <sz val="11"/>
      <color rgb="FF3F3F76"/>
      <name val="Century Gothic"/>
      <family val="2"/>
    </font>
    <font>
      <b/>
      <sz val="11"/>
      <color rgb="FF3F3F3F"/>
      <name val="Century Gothic"/>
      <family val="2"/>
    </font>
    <font>
      <b/>
      <sz val="11"/>
      <color rgb="FFFA7D00"/>
      <name val="Century Gothic"/>
      <family val="2"/>
    </font>
    <font>
      <sz val="11"/>
      <color rgb="FFFA7D00"/>
      <name val="Century Gothic"/>
      <family val="2"/>
    </font>
    <font>
      <b/>
      <sz val="11"/>
      <color theme="0"/>
      <name val="Century Gothic"/>
      <family val="2"/>
    </font>
    <font>
      <sz val="11"/>
      <color rgb="FFFF0000"/>
      <name val="Century Gothic"/>
      <family val="2"/>
    </font>
    <font>
      <i/>
      <sz val="11"/>
      <color rgb="FF7F7F7F"/>
      <name val="Century Gothic"/>
      <family val="2"/>
    </font>
    <font>
      <b/>
      <sz val="11"/>
      <color theme="1"/>
      <name val="Century Gothic"/>
      <family val="2"/>
    </font>
    <font>
      <sz val="11"/>
      <color theme="0"/>
      <name val="Century Gothic"/>
      <family val="2"/>
    </font>
    <font>
      <sz val="7.5"/>
      <color rgb="FF000000"/>
      <name val="Arial Unicode MS"/>
      <family val="2"/>
    </font>
  </fonts>
  <fills count="37">
    <fill>
      <patternFill patternType="none"/>
    </fill>
    <fill>
      <patternFill patternType="gray125"/>
    </fill>
    <fill>
      <patternFill patternType="solid">
        <fgColor rgb="FFF1F1B4"/>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0000"/>
      </left>
      <right/>
      <top style="thin">
        <color rgb="FF000000"/>
      </top>
      <bottom style="thin">
        <color rgb="FF000000"/>
      </bottom>
      <diagonal/>
    </border>
    <border>
      <left style="thin">
        <color theme="0" tint="-0.34998626667073579"/>
      </left>
      <right style="thin">
        <color theme="0" tint="-0.34998626667073579"/>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DDDDDD"/>
      </bottom>
      <diagonal/>
    </border>
  </borders>
  <cellStyleXfs count="45">
    <xf numFmtId="0" fontId="0" fillId="0" borderId="0"/>
    <xf numFmtId="9" fontId="2" fillId="0" borderId="0" applyFont="0" applyFill="0" applyBorder="0" applyAlignment="0" applyProtection="0"/>
    <xf numFmtId="41" fontId="2" fillId="0" borderId="0" applyFon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7" applyNumberFormat="0" applyAlignment="0" applyProtection="0"/>
    <xf numFmtId="0" fontId="15" fillId="10" borderId="8" applyNumberFormat="0" applyAlignment="0" applyProtection="0"/>
    <xf numFmtId="0" fontId="16" fillId="10" borderId="7" applyNumberFormat="0" applyAlignment="0" applyProtection="0"/>
    <xf numFmtId="0" fontId="17" fillId="0" borderId="9" applyNumberFormat="0" applyFill="0" applyAlignment="0" applyProtection="0"/>
    <xf numFmtId="0" fontId="18" fillId="11"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2" fillId="36" borderId="0" applyNumberFormat="0" applyBorder="0" applyAlignment="0" applyProtection="0"/>
    <xf numFmtId="0" fontId="1" fillId="0" borderId="0"/>
    <xf numFmtId="0" fontId="1" fillId="12" borderId="11" applyNumberFormat="0" applyFont="0" applyAlignment="0" applyProtection="0"/>
  </cellStyleXfs>
  <cellXfs count="68">
    <xf numFmtId="0" fontId="0" fillId="0" borderId="0" xfId="0"/>
    <xf numFmtId="0" fontId="3" fillId="0" borderId="1" xfId="0" applyFont="1" applyBorder="1"/>
    <xf numFmtId="0" fontId="4" fillId="2" borderId="1" xfId="0" applyNumberFormat="1" applyFont="1" applyFill="1" applyBorder="1" applyAlignment="1" applyProtection="1">
      <alignment horizontal="center" vertical="center" wrapText="1"/>
    </xf>
    <xf numFmtId="164" fontId="4" fillId="2" borderId="1" xfId="0" applyNumberFormat="1" applyFont="1" applyFill="1" applyBorder="1" applyAlignment="1" applyProtection="1">
      <alignment horizontal="center" vertical="center" wrapText="1"/>
    </xf>
    <xf numFmtId="0" fontId="3" fillId="0" borderId="0" xfId="0" applyFont="1"/>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164" fontId="3" fillId="0" borderId="1" xfId="0" applyNumberFormat="1" applyFont="1" applyBorder="1"/>
    <xf numFmtId="0" fontId="5" fillId="3" borderId="1" xfId="0" applyNumberFormat="1" applyFont="1" applyFill="1" applyBorder="1" applyAlignment="1" applyProtection="1">
      <alignment horizontal="left" vertical="center" wrapText="1"/>
    </xf>
    <xf numFmtId="0" fontId="5" fillId="4" borderId="1" xfId="0" applyNumberFormat="1" applyFont="1" applyFill="1" applyBorder="1" applyAlignment="1" applyProtection="1">
      <alignment horizontal="left" vertical="center" wrapText="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9" fontId="5" fillId="0" borderId="1" xfId="1" applyFont="1" applyFill="1" applyBorder="1" applyAlignment="1" applyProtection="1">
      <alignment horizontal="left" vertical="center" wrapText="1"/>
    </xf>
    <xf numFmtId="164" fontId="3" fillId="0" borderId="0" xfId="0" applyNumberFormat="1" applyFont="1"/>
    <xf numFmtId="165" fontId="0" fillId="0" borderId="0" xfId="0" applyNumberFormat="1"/>
    <xf numFmtId="0" fontId="0" fillId="0" borderId="0" xfId="0" applyAlignment="1">
      <alignment horizontal="center" vertical="center"/>
    </xf>
    <xf numFmtId="0" fontId="6" fillId="0" borderId="2" xfId="0" applyNumberFormat="1" applyFont="1" applyFill="1" applyBorder="1" applyAlignment="1" applyProtection="1">
      <alignment horizontal="left" vertical="center" wrapText="1"/>
    </xf>
    <xf numFmtId="0" fontId="0" fillId="0" borderId="1" xfId="0" applyBorder="1" applyAlignment="1">
      <alignment horizontal="center" vertical="center"/>
    </xf>
    <xf numFmtId="9" fontId="0" fillId="0" borderId="0" xfId="1" applyFont="1"/>
    <xf numFmtId="165" fontId="0" fillId="0" borderId="0" xfId="1" applyNumberFormat="1" applyFont="1"/>
    <xf numFmtId="0" fontId="0" fillId="0" borderId="1" xfId="0" applyBorder="1"/>
    <xf numFmtId="165" fontId="0" fillId="0" borderId="1" xfId="0" applyNumberFormat="1" applyBorder="1"/>
    <xf numFmtId="9" fontId="0" fillId="0" borderId="1" xfId="1" applyFont="1" applyBorder="1"/>
    <xf numFmtId="0" fontId="0" fillId="0" borderId="0" xfId="0" applyAlignment="1">
      <alignment horizontal="center" vertical="center"/>
    </xf>
    <xf numFmtId="0" fontId="5" fillId="5" borderId="1" xfId="0" applyNumberFormat="1" applyFont="1" applyFill="1" applyBorder="1" applyAlignment="1" applyProtection="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4" fontId="3" fillId="0" borderId="0" xfId="0" applyNumberFormat="1" applyFont="1"/>
    <xf numFmtId="1" fontId="3" fillId="0" borderId="0" xfId="0" applyNumberFormat="1" applyFont="1"/>
    <xf numFmtId="14" fontId="3" fillId="0" borderId="0" xfId="0" applyNumberFormat="1" applyFont="1"/>
    <xf numFmtId="0" fontId="3" fillId="0" borderId="0" xfId="0" applyFont="1" applyBorder="1"/>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5" fillId="4" borderId="0" xfId="0" applyNumberFormat="1" applyFont="1" applyFill="1" applyBorder="1" applyAlignment="1" applyProtection="1">
      <alignment horizontal="left" vertical="center" wrapText="1"/>
    </xf>
    <xf numFmtId="164" fontId="3" fillId="0" borderId="0" xfId="0" applyNumberFormat="1" applyFont="1" applyBorder="1"/>
    <xf numFmtId="0" fontId="3" fillId="0" borderId="0" xfId="0" applyFont="1" applyAlignment="1">
      <alignment horizontal="center" vertical="center"/>
    </xf>
    <xf numFmtId="14" fontId="0" fillId="0" borderId="0" xfId="0" applyNumberFormat="1"/>
    <xf numFmtId="1" fontId="0" fillId="0" borderId="0" xfId="0" applyNumberFormat="1"/>
    <xf numFmtId="4" fontId="3" fillId="0" borderId="0" xfId="2" applyNumberFormat="1" applyFont="1"/>
    <xf numFmtId="4" fontId="3" fillId="0" borderId="0" xfId="0" applyNumberFormat="1" applyFont="1" applyAlignment="1">
      <alignment horizontal="center" vertical="center"/>
    </xf>
    <xf numFmtId="4" fontId="0" fillId="0" borderId="0" xfId="2" applyNumberFormat="1" applyFont="1"/>
    <xf numFmtId="0" fontId="0" fillId="0" borderId="3" xfId="0" applyFill="1" applyBorder="1"/>
    <xf numFmtId="14" fontId="3" fillId="0" borderId="0" xfId="2" applyNumberFormat="1" applyFont="1"/>
    <xf numFmtId="14" fontId="0" fillId="0" borderId="0" xfId="2" applyNumberFormat="1" applyFont="1"/>
    <xf numFmtId="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41" fontId="0" fillId="0" borderId="0" xfId="2" applyFont="1"/>
    <xf numFmtId="166" fontId="0" fillId="0" borderId="0" xfId="2" applyNumberFormat="1" applyFont="1"/>
    <xf numFmtId="0" fontId="0" fillId="0" borderId="0" xfId="0" applyAlignment="1">
      <alignment horizontal="center" vertical="center"/>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23" fillId="0" borderId="13" xfId="43" applyFont="1" applyBorder="1" applyAlignment="1">
      <alignment horizontal="left" wrapText="1"/>
    </xf>
    <xf numFmtId="0" fontId="23" fillId="0" borderId="14" xfId="43" applyFont="1" applyBorder="1" applyAlignment="1">
      <alignment horizontal="left" wrapText="1"/>
    </xf>
    <xf numFmtId="0" fontId="23" fillId="0" borderId="13" xfId="43" applyFont="1" applyBorder="1" applyAlignment="1">
      <alignment horizontal="left" wrapText="1"/>
    </xf>
    <xf numFmtId="0" fontId="23" fillId="0" borderId="14" xfId="43" applyFont="1" applyBorder="1" applyAlignment="1">
      <alignment horizontal="left" wrapText="1"/>
    </xf>
    <xf numFmtId="0" fontId="23" fillId="0" borderId="13" xfId="43" applyFont="1" applyBorder="1" applyAlignment="1">
      <alignment horizontal="left" wrapText="1"/>
    </xf>
    <xf numFmtId="0" fontId="23" fillId="0" borderId="14" xfId="43" applyFont="1" applyBorder="1" applyAlignment="1">
      <alignment horizontal="left" wrapText="1"/>
    </xf>
    <xf numFmtId="0" fontId="5" fillId="0" borderId="3" xfId="0" applyNumberFormat="1" applyFont="1" applyFill="1" applyBorder="1" applyAlignment="1" applyProtection="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4" fillId="2" borderId="1"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left" vertical="center" wrapText="1"/>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Incorrecto" xfId="9" builtinId="27" customBuiltin="1"/>
    <cellStyle name="Millares [0]" xfId="2" builtinId="6"/>
    <cellStyle name="Neutral" xfId="10" builtinId="28" customBuiltin="1"/>
    <cellStyle name="Normal" xfId="0" builtinId="0"/>
    <cellStyle name="Normal 2" xfId="43"/>
    <cellStyle name="Notas 2" xfId="44"/>
    <cellStyle name="Porcentaje" xfId="1" builtinId="5"/>
    <cellStyle name="Salida" xfId="12" builtinId="21" customBuiltin="1"/>
    <cellStyle name="Texto de advertencia" xfId="16" builtinId="11" customBuiltin="1"/>
    <cellStyle name="Texto explicativo" xfId="17" builtinId="53" customBuiltin="1"/>
    <cellStyle name="Título" xfId="3" builtinId="15" customBuiltin="1"/>
    <cellStyle name="Título 2" xfId="5" builtinId="17" customBuiltin="1"/>
    <cellStyle name="Título 3" xfId="6"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 gestion'!$N$2</c:f>
              <c:strCache>
                <c:ptCount val="1"/>
                <c:pt idx="0">
                  <c:v>Meta</c:v>
                </c:pt>
              </c:strCache>
            </c:strRef>
          </c:tx>
          <c:spPr>
            <a:solidFill>
              <a:srgbClr val="0070C0"/>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 gestion'!$M$3:$M$11</c:f>
              <c:strCache>
                <c:ptCount val="9"/>
                <c:pt idx="0">
                  <c:v>GC</c:v>
                </c:pt>
                <c:pt idx="1">
                  <c:v>GC</c:v>
                </c:pt>
                <c:pt idx="2">
                  <c:v>RE</c:v>
                </c:pt>
                <c:pt idx="3">
                  <c:v>IVC</c:v>
                </c:pt>
                <c:pt idx="4">
                  <c:v>GCL</c:v>
                </c:pt>
                <c:pt idx="5">
                  <c:v>SAC</c:v>
                </c:pt>
                <c:pt idx="6">
                  <c:v>GD</c:v>
                </c:pt>
                <c:pt idx="7">
                  <c:v>TIC</c:v>
                </c:pt>
                <c:pt idx="8">
                  <c:v>Transversales</c:v>
                </c:pt>
              </c:strCache>
            </c:strRef>
          </c:cat>
          <c:val>
            <c:numRef>
              <c:f>'P gestion'!$N$3:$N$11</c:f>
              <c:numCache>
                <c:formatCode>0.0%</c:formatCode>
                <c:ptCount val="9"/>
                <c:pt idx="0">
                  <c:v>0.17</c:v>
                </c:pt>
                <c:pt idx="1">
                  <c:v>0.04</c:v>
                </c:pt>
                <c:pt idx="2">
                  <c:v>7.0000000000000007E-2</c:v>
                </c:pt>
                <c:pt idx="3">
                  <c:v>0.18</c:v>
                </c:pt>
                <c:pt idx="4">
                  <c:v>0.17</c:v>
                </c:pt>
                <c:pt idx="5">
                  <c:v>7.0000000000000007E-2</c:v>
                </c:pt>
                <c:pt idx="6">
                  <c:v>0.05</c:v>
                </c:pt>
                <c:pt idx="7">
                  <c:v>0.05</c:v>
                </c:pt>
                <c:pt idx="8">
                  <c:v>0.19999999999999998</c:v>
                </c:pt>
              </c:numCache>
            </c:numRef>
          </c:val>
          <c:extLst xmlns:c16r2="http://schemas.microsoft.com/office/drawing/2015/06/chart">
            <c:ext xmlns:c16="http://schemas.microsoft.com/office/drawing/2014/chart" uri="{C3380CC4-5D6E-409C-BE32-E72D297353CC}">
              <c16:uniqueId val="{00000000-C33B-4021-9582-929DF4304D05}"/>
            </c:ext>
          </c:extLst>
        </c:ser>
        <c:ser>
          <c:idx val="1"/>
          <c:order val="1"/>
          <c:tx>
            <c:strRef>
              <c:f>'P gestion'!$O$2</c:f>
              <c:strCache>
                <c:ptCount val="1"/>
                <c:pt idx="0">
                  <c:v>Ejecucuón</c:v>
                </c:pt>
              </c:strCache>
            </c:strRef>
          </c:tx>
          <c:spPr>
            <a:solidFill>
              <a:srgbClr val="FF0000"/>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 gestion'!$M$3:$M$11</c:f>
              <c:strCache>
                <c:ptCount val="9"/>
                <c:pt idx="0">
                  <c:v>GC</c:v>
                </c:pt>
                <c:pt idx="1">
                  <c:v>GC</c:v>
                </c:pt>
                <c:pt idx="2">
                  <c:v>RE</c:v>
                </c:pt>
                <c:pt idx="3">
                  <c:v>IVC</c:v>
                </c:pt>
                <c:pt idx="4">
                  <c:v>GCL</c:v>
                </c:pt>
                <c:pt idx="5">
                  <c:v>SAC</c:v>
                </c:pt>
                <c:pt idx="6">
                  <c:v>GD</c:v>
                </c:pt>
                <c:pt idx="7">
                  <c:v>TIC</c:v>
                </c:pt>
                <c:pt idx="8">
                  <c:v>Transversales</c:v>
                </c:pt>
              </c:strCache>
            </c:strRef>
          </c:cat>
          <c:val>
            <c:numRef>
              <c:f>'P gestion'!$O$3:$O$11</c:f>
              <c:numCache>
                <c:formatCode>0.0%</c:formatCode>
                <c:ptCount val="9"/>
                <c:pt idx="0">
                  <c:v>0.16414473684210529</c:v>
                </c:pt>
                <c:pt idx="1">
                  <c:v>2.7999999999999997E-2</c:v>
                </c:pt>
                <c:pt idx="2">
                  <c:v>7.0000000000000007E-2</c:v>
                </c:pt>
                <c:pt idx="3">
                  <c:v>0.1531529411764706</c:v>
                </c:pt>
                <c:pt idx="4">
                  <c:v>0.16496801312684584</c:v>
                </c:pt>
                <c:pt idx="5">
                  <c:v>3.6768687694638737E-2</c:v>
                </c:pt>
                <c:pt idx="6">
                  <c:v>6.7299999999999999E-3</c:v>
                </c:pt>
                <c:pt idx="7">
                  <c:v>4.0000000000000008E-2</c:v>
                </c:pt>
                <c:pt idx="8">
                  <c:v>0.16082500000000002</c:v>
                </c:pt>
              </c:numCache>
            </c:numRef>
          </c:val>
          <c:extLst xmlns:c16r2="http://schemas.microsoft.com/office/drawing/2015/06/chart">
            <c:ext xmlns:c16="http://schemas.microsoft.com/office/drawing/2014/chart" uri="{C3380CC4-5D6E-409C-BE32-E72D297353CC}">
              <c16:uniqueId val="{00000001-C33B-4021-9582-929DF4304D05}"/>
            </c:ext>
          </c:extLst>
        </c:ser>
        <c:dLbls>
          <c:showLegendKey val="0"/>
          <c:showVal val="0"/>
          <c:showCatName val="0"/>
          <c:showSerName val="0"/>
          <c:showPercent val="0"/>
          <c:showBubbleSize val="0"/>
        </c:dLbls>
        <c:gapWidth val="219"/>
        <c:overlap val="-27"/>
        <c:axId val="-1966435920"/>
        <c:axId val="-1966434832"/>
      </c:barChart>
      <c:catAx>
        <c:axId val="-196643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6434832"/>
        <c:crosses val="autoZero"/>
        <c:auto val="1"/>
        <c:lblAlgn val="ctr"/>
        <c:lblOffset val="100"/>
        <c:noMultiLvlLbl val="0"/>
      </c:catAx>
      <c:valAx>
        <c:axId val="-1966434832"/>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6435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638175</xdr:colOff>
      <xdr:row>13</xdr:row>
      <xdr:rowOff>157162</xdr:rowOff>
    </xdr:from>
    <xdr:to>
      <xdr:col>17</xdr:col>
      <xdr:colOff>638175</xdr:colOff>
      <xdr:row>28</xdr:row>
      <xdr:rowOff>42862</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Rebeca Gonzalez Jaimes" refreshedDate="43585.726328703706" createdVersion="5" refreshedVersion="5" minRefreshableVersion="3" recordCount="234">
  <cacheSource type="worksheet">
    <worksheetSource ref="A1:AW237" sheet="Acciones"/>
  </cacheSource>
  <cacheFields count="49">
    <cacheField name="cadena" numFmtId="0">
      <sharedItems/>
    </cacheField>
    <cacheField name="No." numFmtId="0">
      <sharedItems containsString="0" containsBlank="1" containsNumber="1" containsInteger="1" minValue="1" maxValue="226"/>
    </cacheField>
    <cacheField name="FECHA REPORTE DE LA INFORMACIÓN" numFmtId="0">
      <sharedItems containsDate="1" containsMixedTypes="1" minDate="2019-04-25T00:00:00" maxDate="2019-04-26T00:00:00"/>
    </cacheField>
    <cacheField name="SECTORIAL" numFmtId="0">
      <sharedItems/>
    </cacheField>
    <cacheField name="a" numFmtId="0">
      <sharedItems containsNonDate="0" containsString="0" containsBlank="1"/>
    </cacheField>
    <cacheField name="NOMBRE DE LA ENTIDAD" numFmtId="0">
      <sharedItems containsBlank="1"/>
    </cacheField>
    <cacheField name="b" numFmtId="0">
      <sharedItems containsBlank="1"/>
    </cacheField>
    <cacheField name="CÓDIGO ENTIDAD" numFmtId="0">
      <sharedItems containsBlank="1"/>
    </cacheField>
    <cacheField name="VIGENCIA DE LA AUDITORÍA O VISITA" numFmtId="0">
      <sharedItems containsSemiMixedTypes="0" containsString="0" containsNumber="1" containsInteger="1" minValue="2012" maxValue="2019" count="7">
        <n v="2015"/>
        <n v="2012"/>
        <n v="2014"/>
        <n v="2016"/>
        <n v="2017"/>
        <n v="2018"/>
        <n v="2019"/>
      </sharedItems>
    </cacheField>
    <cacheField name="VIGENCIA" numFmtId="0">
      <sharedItems containsSemiMixedTypes="0" containsString="0" containsNumber="1" containsInteger="1" minValue="2012" maxValue="2019"/>
    </cacheField>
    <cacheField name="CODIGO AUDITORÍA SEGÚN PAD DE LA VIGENCIA" numFmtId="0">
      <sharedItems containsSemiMixedTypes="0" containsString="0" containsNumber="1" containsInteger="1" minValue="80" maxValue="2014" count="17">
        <n v="161"/>
        <n v="121"/>
        <n v="141"/>
        <n v="800"/>
        <n v="2014"/>
        <n v="181"/>
        <n v="131"/>
        <n v="152"/>
        <n v="191"/>
        <n v="115"/>
        <n v="171"/>
        <n v="130"/>
        <n v="164"/>
        <n v="111"/>
        <n v="123"/>
        <n v="143"/>
        <n v="80"/>
      </sharedItems>
    </cacheField>
    <cacheField name="No. HALLAZGO" numFmtId="0">
      <sharedItems/>
    </cacheField>
    <cacheField name="d" numFmtId="0">
      <sharedItems containsNonDate="0" containsString="0" containsBlank="1"/>
    </cacheField>
    <cacheField name="h" numFmtId="0">
      <sharedItems containsNonDate="0" containsString="0" containsBlank="1"/>
    </cacheField>
    <cacheField name="CODIGO ACCION" numFmtId="0">
      <sharedItems containsString="0" containsBlank="1" containsNumber="1" containsInteger="1" minValue="1" maxValue="5"/>
    </cacheField>
    <cacheField name="e" numFmtId="0">
      <sharedItems containsNonDate="0" containsString="0" containsBlank="1"/>
    </cacheField>
    <cacheField name="f" numFmtId="0">
      <sharedItems containsNonDate="0" containsString="0" containsBlank="1"/>
    </cacheField>
    <cacheField name="g" numFmtId="0">
      <sharedItems containsNonDate="0" containsString="0" containsBlank="1"/>
    </cacheField>
    <cacheField name="SECTORIAL QUE GENERO LA AUDITORÍA " numFmtId="0">
      <sharedItems containsBlank="1"/>
    </cacheField>
    <cacheField name="MODALIDAD" numFmtId="0">
      <sharedItems containsBlank="1"/>
    </cacheField>
    <cacheField name="COMPONENTE" numFmtId="0">
      <sharedItems containsBlank="1"/>
    </cacheField>
    <cacheField name="FACTOR" numFmtId="0">
      <sharedItems containsBlank="1"/>
    </cacheField>
    <cacheField name="DESCRIPCIÓN HALLAZGO" numFmtId="0">
      <sharedItems longText="1"/>
    </cacheField>
    <cacheField name="CAUSA HALLAZGO" numFmtId="0">
      <sharedItems containsBlank="1" longText="1"/>
    </cacheField>
    <cacheField name="DESCRIPCIÓN ACCIÓN" numFmtId="0">
      <sharedItems containsBlank="1" longText="1"/>
    </cacheField>
    <cacheField name="NOMBRE INDICADOR" numFmtId="0">
      <sharedItems containsBlank="1"/>
    </cacheField>
    <cacheField name="FORMULA INDICADOR" numFmtId="0">
      <sharedItems containsBlank="1"/>
    </cacheField>
    <cacheField name="VALOR META" numFmtId="0">
      <sharedItems containsString="0" containsBlank="1" containsNumber="1" minValue="0" maxValue="100"/>
    </cacheField>
    <cacheField name="AREA RESPONSABLE" numFmtId="0">
      <sharedItems containsBlank="1"/>
    </cacheField>
    <cacheField name="FECHA DE INICIO" numFmtId="0">
      <sharedItems containsBlank="1"/>
    </cacheField>
    <cacheField name="FECHA DE TERMINACIÓN" numFmtId="0">
      <sharedItems containsBlank="1"/>
    </cacheField>
    <cacheField name="ESTADO ENTIDAD" numFmtId="0">
      <sharedItems containsBlank="1" longText="1"/>
    </cacheField>
    <cacheField name="ESTADO AUDITOR" numFmtId="0">
      <sharedItems/>
    </cacheField>
    <cacheField name="Tema" numFmtId="0">
      <sharedItems containsBlank="1"/>
    </cacheField>
    <cacheField name="Subtema" numFmtId="0">
      <sharedItems containsBlank="1"/>
    </cacheField>
    <cacheField name="F. seguimiento" numFmtId="0">
      <sharedItems containsDate="1" containsBlank="1" containsMixedTypes="1" minDate="2017-12-29T00:00:00" maxDate="2018-12-16T00:00:00"/>
    </cacheField>
    <cacheField name="%ejec" numFmtId="0">
      <sharedItems containsBlank="1" containsMixedTypes="1" containsNumber="1" minValue="0" maxValue="100"/>
    </cacheField>
    <cacheField name="Estado Entidad2" numFmtId="0">
      <sharedItems count="6">
        <s v="INCUMPLIDA"/>
        <s v="CERRADA"/>
        <s v="Reformulado"/>
        <s v="Pendeinte Concepto"/>
        <s v="INEFECTIVA"/>
        <s v="ABIERTA"/>
      </sharedItems>
    </cacheField>
    <cacheField name="Aud inef" numFmtId="0">
      <sharedItems containsBlank="1" containsMixedTypes="1" containsNumber="1" containsInteger="1" minValue="115" maxValue="2014"/>
    </cacheField>
    <cacheField name="H Inef" numFmtId="0">
      <sharedItems containsBlank="1"/>
    </cacheField>
    <cacheField name="Acc  inef" numFmtId="0">
      <sharedItems containsString="0" containsBlank="1" containsNumber="1" minValue="0" maxValue="3"/>
    </cacheField>
    <cacheField name="Desc Inef" numFmtId="0">
      <sharedItems containsBlank="1" longText="1"/>
    </cacheField>
    <cacheField name="Adm" numFmtId="0">
      <sharedItems containsBlank="1"/>
    </cacheField>
    <cacheField name="Disc" numFmtId="0">
      <sharedItems containsBlank="1"/>
    </cacheField>
    <cacheField name="Penal" numFmtId="0">
      <sharedItems containsBlank="1"/>
    </cacheField>
    <cacheField name="Fiscal" numFmtId="0">
      <sharedItems containsBlank="1" containsMixedTypes="1" containsNumber="1" minValue="1923900" maxValue="271108533.64999998"/>
    </cacheField>
    <cacheField name="Tipo" numFmtId="0">
      <sharedItems containsBlank="1"/>
    </cacheField>
    <cacheField name="Fecha" numFmtId="0">
      <sharedItems containsNonDate="0" containsDate="1" containsString="0" containsBlank="1" minDate="2015-03-27T00:00:00" maxDate="2015-03-28T00:00:00"/>
    </cacheField>
    <cacheField name="Radicado" numFmtId="0">
      <sharedItems containsString="0" containsBlank="1" containsNumber="1" containsInteger="1" minValue="20150320030012" maxValue="2015032003001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Rebeca Gonzalez Jaimes" refreshedDate="43585.726328935183" createdVersion="5" refreshedVersion="5" minRefreshableVersion="3" recordCount="154">
  <cacheSource type="worksheet">
    <worksheetSource ref="A2:BA156" sheet="Hallazgos"/>
  </cacheSource>
  <cacheFields count="53">
    <cacheField name="cadena" numFmtId="0">
      <sharedItems/>
    </cacheField>
    <cacheField name="No." numFmtId="0">
      <sharedItems containsString="0" containsBlank="1" containsNumber="1" containsInteger="1" minValue="1" maxValue="226"/>
    </cacheField>
    <cacheField name="FECHA REPORTE DE LA INFORMACIÓN" numFmtId="0">
      <sharedItems containsDate="1" containsBlank="1" containsMixedTypes="1" minDate="2019-04-25T00:00:00" maxDate="2019-04-26T00:00:00"/>
    </cacheField>
    <cacheField name="SECTORIAL" numFmtId="0">
      <sharedItems containsBlank="1"/>
    </cacheField>
    <cacheField name="a" numFmtId="0">
      <sharedItems containsNonDate="0" containsString="0" containsBlank="1"/>
    </cacheField>
    <cacheField name="NOMBRE DE LA ENTIDAD" numFmtId="0">
      <sharedItems containsBlank="1"/>
    </cacheField>
    <cacheField name="b" numFmtId="0">
      <sharedItems containsBlank="1"/>
    </cacheField>
    <cacheField name="CÓDIGO ENTIDAD" numFmtId="0">
      <sharedItems containsBlank="1"/>
    </cacheField>
    <cacheField name="VIGENCIA DE LA AUDITORÍA O VISITA" numFmtId="0">
      <sharedItems containsSemiMixedTypes="0" containsString="0" containsNumber="1" containsInteger="1" minValue="2012" maxValue="2019" count="7">
        <n v="2015"/>
        <n v="2012"/>
        <n v="2014"/>
        <n v="2016"/>
        <n v="2017"/>
        <n v="2018"/>
        <n v="2019"/>
      </sharedItems>
    </cacheField>
    <cacheField name="VIGENCIA" numFmtId="0">
      <sharedItems containsSemiMixedTypes="0" containsString="0" containsNumber="1" containsInteger="1" minValue="2012" maxValue="2019"/>
    </cacheField>
    <cacheField name="CODIGO AUDITORÍA SEGÚN PAD DE LA VIGENCIA" numFmtId="0">
      <sharedItems containsMixedTypes="1" containsNumber="1" containsInteger="1" minValue="80" maxValue="2014" count="19">
        <n v="161"/>
        <n v="121"/>
        <n v="141"/>
        <n v="800"/>
        <n v="2014"/>
        <s v="2014-1"/>
        <n v="181"/>
        <n v="131"/>
        <n v="152"/>
        <n v="191"/>
        <n v="115"/>
        <n v="171"/>
        <n v="130"/>
        <n v="164"/>
        <n v="111"/>
        <n v="123"/>
        <n v="143"/>
        <s v="2014-2"/>
        <n v="80"/>
      </sharedItems>
    </cacheField>
    <cacheField name="No. HALLAZGO" numFmtId="0">
      <sharedItems/>
    </cacheField>
    <cacheField name="d" numFmtId="0">
      <sharedItems containsNonDate="0" containsString="0" containsBlank="1"/>
    </cacheField>
    <cacheField name="h" numFmtId="0">
      <sharedItems containsNonDate="0" containsString="0" containsBlank="1"/>
    </cacheField>
    <cacheField name="CODIGO ACCION" numFmtId="0">
      <sharedItems containsString="0" containsBlank="1" containsNumber="1" containsInteger="1" minValue="1" maxValue="3"/>
    </cacheField>
    <cacheField name="e" numFmtId="0">
      <sharedItems containsNonDate="0" containsString="0" containsBlank="1"/>
    </cacheField>
    <cacheField name="f" numFmtId="0">
      <sharedItems containsNonDate="0" containsString="0" containsBlank="1"/>
    </cacheField>
    <cacheField name="g" numFmtId="0">
      <sharedItems containsNonDate="0" containsString="0" containsBlank="1"/>
    </cacheField>
    <cacheField name="SECTORIAL QUE GENERO LA AUDITORÍA " numFmtId="0">
      <sharedItems containsBlank="1"/>
    </cacheField>
    <cacheField name="MODALIDAD" numFmtId="0">
      <sharedItems containsBlank="1"/>
    </cacheField>
    <cacheField name="COMPONENTE" numFmtId="0">
      <sharedItems containsBlank="1"/>
    </cacheField>
    <cacheField name="FACTOR" numFmtId="0">
      <sharedItems containsBlank="1"/>
    </cacheField>
    <cacheField name="DESCRIPCIÓN HALLAZGO" numFmtId="0">
      <sharedItems longText="1"/>
    </cacheField>
    <cacheField name="CAUSA HALLAZGO" numFmtId="0">
      <sharedItems containsBlank="1" longText="1"/>
    </cacheField>
    <cacheField name="DESCRIPCIÓN ACCIÓN" numFmtId="0">
      <sharedItems containsBlank="1" longText="1"/>
    </cacheField>
    <cacheField name="NOMBRE INDICADOR" numFmtId="0">
      <sharedItems containsBlank="1"/>
    </cacheField>
    <cacheField name="FORMULA INDICADOR" numFmtId="0">
      <sharedItems containsBlank="1"/>
    </cacheField>
    <cacheField name="VALOR META" numFmtId="0">
      <sharedItems containsBlank="1" containsMixedTypes="1" containsNumber="1" minValue="0" maxValue="100"/>
    </cacheField>
    <cacheField name="AREA RESPONSABLE" numFmtId="0">
      <sharedItems containsBlank="1"/>
    </cacheField>
    <cacheField name="FECHA DE INICIO" numFmtId="0">
      <sharedItems containsDate="1" containsBlank="1" containsMixedTypes="1" minDate="2013-05-08T00:00:00" maxDate="2015-05-01T00:00:00"/>
    </cacheField>
    <cacheField name="FECHA DE TERMINACIÓN" numFmtId="0">
      <sharedItems containsDate="1" containsBlank="1" containsMixedTypes="1" minDate="2013-06-30T00:00:00" maxDate="2015-07-01T00:00:00"/>
    </cacheField>
    <cacheField name="ESTADO ENTIDAD" numFmtId="0">
      <sharedItems containsBlank="1" longText="1"/>
    </cacheField>
    <cacheField name="ESTADO AUDITOR" numFmtId="0">
      <sharedItems/>
    </cacheField>
    <cacheField name="Tema" numFmtId="0">
      <sharedItems containsBlank="1"/>
    </cacheField>
    <cacheField name="Subtema" numFmtId="0">
      <sharedItems containsBlank="1"/>
    </cacheField>
    <cacheField name="F. seguimiento" numFmtId="0">
      <sharedItems containsDate="1" containsBlank="1" containsMixedTypes="1" minDate="2017-12-29T00:00:00" maxDate="2018-12-16T00:00:00"/>
    </cacheField>
    <cacheField name="%ejec" numFmtId="0">
      <sharedItems containsBlank="1" containsMixedTypes="1" containsNumber="1" minValue="0" maxValue="1"/>
    </cacheField>
    <cacheField name="Estado Entidad2" numFmtId="0">
      <sharedItems/>
    </cacheField>
    <cacheField name="Aud inef" numFmtId="0">
      <sharedItems containsBlank="1" containsMixedTypes="1" containsNumber="1" containsInteger="1" minValue="115" maxValue="2014"/>
    </cacheField>
    <cacheField name="H Inef" numFmtId="0">
      <sharedItems containsBlank="1"/>
    </cacheField>
    <cacheField name="Acc  inef" numFmtId="0">
      <sharedItems containsString="0" containsBlank="1" containsNumber="1" minValue="0.58333333333333337" maxValue="3"/>
    </cacheField>
    <cacheField name="Desc Inef" numFmtId="0">
      <sharedItems containsBlank="1" longText="1"/>
    </cacheField>
    <cacheField name="Adm" numFmtId="0">
      <sharedItems containsBlank="1"/>
    </cacheField>
    <cacheField name="Disc" numFmtId="0">
      <sharedItems containsBlank="1"/>
    </cacheField>
    <cacheField name="Penal" numFmtId="0">
      <sharedItems containsBlank="1"/>
    </cacheField>
    <cacheField name="Fiscales" numFmtId="0">
      <sharedItems containsString="0" containsBlank="1" containsNumber="1" minValue="1923900" maxValue="271108533.64999998"/>
    </cacheField>
    <cacheField name="Proceso fiscal" numFmtId="0">
      <sharedItems containsBlank="1"/>
    </cacheField>
    <cacheField name="Fecha Proceso fiscal" numFmtId="0">
      <sharedItems containsNonDate="0" containsDate="1" containsString="0" containsBlank="1" minDate="2016-07-22T00:00:00" maxDate="2018-10-18T00:00:00"/>
    </cacheField>
    <cacheField name="Estado Proceso fiscal" numFmtId="0">
      <sharedItems containsBlank="1"/>
    </cacheField>
    <cacheField name="Tipo" numFmtId="0">
      <sharedItems containsBlank="1"/>
    </cacheField>
    <cacheField name="Fecha" numFmtId="14">
      <sharedItems containsDate="1" containsBlank="1" containsMixedTypes="1" minDate="2014-08-01T00:00:00" maxDate="2019-09-21T00:00:00"/>
    </cacheField>
    <cacheField name="Radicado" numFmtId="1">
      <sharedItems containsString="0" containsBlank="1" containsNumber="1" containsInteger="1" minValue="20150320030012" maxValue="20185320194551"/>
    </cacheField>
    <cacheField name="Contrat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4">
  <r>
    <s v="2015-3.1.1-1"/>
    <n v="84"/>
    <s v="2015-12-29"/>
    <s v="PARTICIPACIÓN CIUDADANA Y DESARROLLO LOCAL"/>
    <m/>
    <s v="FDL SANTAFE."/>
    <m/>
    <s v="3"/>
    <x v="0"/>
    <n v="2015"/>
    <x v="0"/>
    <s v="3.1.1"/>
    <m/>
    <m/>
    <n v="1"/>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LA DEVOLUCIÓN DEL VALOR CORRESPONDIENTE A  LA DESINSTALACIÓN DE LOS CULUMPIOS"/>
    <s v="DEVOLUCION POR VALOR COBRADO INDEBIDAMENTE"/>
    <s v="VALOR DEVUELTO POR EL CONTRATISTA / VALOR MAYOR PAGADO"/>
    <n v="1"/>
    <s v="FONDO DE DESARROLLO LOCAL"/>
    <s v="2015-10-22"/>
    <s v="2015-11-15"/>
    <s v="31-Dic-2018:  El contratosta  hizo la devolución del valor correspondiente a la la desinstalación del culimpio a valor presente"/>
    <s v="INCUMPLIDA"/>
    <s v="Debilidad supervisión"/>
    <s v="Seguimiento"/>
    <e v="#N/A"/>
    <n v="1"/>
    <x v="0"/>
    <m/>
    <m/>
    <m/>
    <m/>
    <m/>
    <m/>
    <m/>
    <m/>
    <m/>
    <m/>
    <m/>
  </r>
  <r>
    <s v="2015-3.1.1-2"/>
    <n v="85"/>
    <s v="2015-12-29"/>
    <s v="PARTICIPACIÓN CIUDADANA Y DESARROLLO LOCAL"/>
    <m/>
    <s v="FDL SANTAFE."/>
    <m/>
    <s v="3"/>
    <x v="0"/>
    <n v="2015"/>
    <x v="0"/>
    <s v="3.1.1"/>
    <m/>
    <m/>
    <n v="2"/>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AL CONTRATISTA LA INSTALACIÓN DE LAS ONCE CANECAS DE ACERO INOXIDABLE DE ACUERDO A LAS CONDICIONES PACTADAS EN EL CONTRATO"/>
    <s v="INSTALACIÓN DE CANECAS"/>
    <s v="CANECAS INSTALADAS / CANECAS PAGADAS"/>
    <n v="1"/>
    <s v="FONDO DE DESARROLLO LOCAL"/>
    <s v="2015-10-22"/>
    <s v="2015-11-15"/>
    <s v="31-Dic-2018:  Se reviso el informe de Contraloria página 25 donde dice que son once canecas y se evidencia que suman dos  veces la caneca  de Santa Rosa de Lima.  En el folio 897 (acta de entrega 3) del expediente único se cobran dos canecas.  Por tal razon este caso no tiene corrección dado que se recibieron 10 canecas y éstas fueron las pagadas por el FDLSF"/>
    <s v="INCUMPLIDA"/>
    <s v="Debilidad supervisión"/>
    <s v="Seguimiento"/>
    <e v="#N/A"/>
    <n v="1"/>
    <x v="0"/>
    <m/>
    <m/>
    <m/>
    <m/>
    <m/>
    <m/>
    <m/>
    <m/>
    <m/>
    <m/>
    <m/>
  </r>
  <r>
    <s v="2015-2.3.4-1"/>
    <n v="50"/>
    <s v="2015-12-29"/>
    <s v="PARTICIPACIÓN CIUDADANA Y DESARROLLO LOCAL"/>
    <m/>
    <s v="FDL SANTAFE."/>
    <m/>
    <s v="3"/>
    <x v="0"/>
    <n v="2015"/>
    <x v="1"/>
    <s v="2.3.4"/>
    <m/>
    <m/>
    <n v="1"/>
    <m/>
    <m/>
    <m/>
    <s v="DIRECCIÓN SECTOR PARTICIPACION CIUDADANA Y DESARROLLO LOCAL"/>
    <s v="01 - AUDITORIA DE REGULARIDAD"/>
    <s v="Control Gestión"/>
    <s v="Gestión Contractual"/>
    <s v="PLANEACIÓN OPORTUNA: AL CONTRATO DE PRESTACIÓN DE SERVICIOS 012 DE 2014 REALIZA CAMBIO DE OBJETO DEL CONTRATO AL  TOMAR DE DECISIÓN DE ENTREGAR 680 SUDADERAS A LOS BENEFICIARIOS"/>
    <s v="NO SOPORTAR ADECUADEMENTE LAS NECESIDADES DE ADICIÓN EN UN CONTRATO"/>
    <s v="ACCIÓN CORRECTIVA: CONTINUAR  AUTORIZANDO LAS ADICIONES DE LOS CONTRATOS  EN LOS CASOS DEBIDAMENTE JUSTIFICADOS Y CONFORME CON LA NORMATIVIDAD VIGENTE"/>
    <s v="JUSTIFICACION DE ADICIONES"/>
    <s v="ADICIONES CON JUSTIFICACIÓN SUFIENTE / ADICIONES APROBADAS"/>
    <n v="1"/>
    <s v="FONDO DE DESARROLLO LOCAL"/>
    <s v="2015-04-15"/>
    <s v="2015-12-30"/>
    <s v="31-dic-2018 para las moficiaciones contractuuales se debe diligenciar el formato de modificación que debe estar plenamente justificado"/>
    <s v="INCUMPLIDA"/>
    <s v="Debilidad contrataciòn"/>
    <s v="Modificaciones contractuales"/>
    <e v="#N/A"/>
    <n v="1"/>
    <x v="0"/>
    <m/>
    <m/>
    <m/>
    <m/>
    <m/>
    <s v="x"/>
    <m/>
    <m/>
    <s v="Regularidad"/>
    <d v="2015-03-27T00:00:00"/>
    <n v="20150320030012"/>
  </r>
  <r>
    <s v="2015-3.1.1-3"/>
    <n v="86"/>
    <s v="2015-12-29"/>
    <s v="PARTICIPACIÓN CIUDADANA Y DESARROLLO LOCAL"/>
    <m/>
    <s v="FDL SANTAFE."/>
    <m/>
    <s v="3"/>
    <x v="0"/>
    <n v="2015"/>
    <x v="0"/>
    <s v="3.1.1"/>
    <m/>
    <m/>
    <n v="3"/>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ACCIÓN CORRECTIVA: ENTREGAR A CADA SUPERVISOR O INTERVENTOR, EN EL MOMENTO DE INICIO DE SU LABOR, EL MANUAL DE SUPERVISIÓN Y CONTRATACIÓN PARA SU ENTENDIMIENTO Y COMPLETA APLICACIÓN SER MÁS ESTRICTO CON LA ENTREGA DE LOS INFORMES ENTREGADOS POR LOS SUPERVISORES"/>
    <s v="ENTREGA DE MANUALEWS DE SUPERVISION"/>
    <s v="MANUAL ENTREGADO / CONTRATOS DE INTERVENTORÍA SUSCRITOS"/>
    <n v="1"/>
    <s v="FONDO DE DESARROLLO LOCAL"/>
    <s v="2015-10-22"/>
    <s v="2015-12-30"/>
    <s v="31-dic-2018  el 23-jul-2015 se realizo la  socialización del manual de supervisión e interventoria. Se entrego el radicado 20160320007023 a todos los supervisores  recordandoles las obligaiviones de la supervisión a la vez que cuando se entrega la carta de designación se le informa el deber de cumplir con el manual de supervisiona _x000a_De manera adicional, para evitar que se presenten inconvenientes contractuales por debilidad en la supervisión, se programa y ejecutan a la fecha dos reuniones (06 y 26-Jul) cuyo objetivo es que los supervisores e interventores tengan claras sus responsabilidades"/>
    <s v="INCUMPLIDA"/>
    <s v="Debilidad supervisión"/>
    <s v="Seguimiento"/>
    <e v="#N/A"/>
    <n v="1"/>
    <x v="0"/>
    <m/>
    <m/>
    <m/>
    <m/>
    <m/>
    <m/>
    <m/>
    <m/>
    <m/>
    <m/>
    <m/>
  </r>
  <r>
    <s v="2015-3.1.2-1"/>
    <n v="97"/>
    <s v="2015-12-29"/>
    <s v="PARTICIPACIÓN CIUDADANA Y DESARROLLO LOCAL"/>
    <m/>
    <s v="FDL SANTAFE."/>
    <m/>
    <s v="3"/>
    <x v="0"/>
    <n v="2015"/>
    <x v="0"/>
    <s v="3.1.2"/>
    <m/>
    <m/>
    <n v="1"/>
    <m/>
    <m/>
    <m/>
    <s v="DIRECCIÓN SECTOR PARTICIPACION CIUDADANA Y DESARROLLO LOCAL"/>
    <s v="02 - AUDITORIA DE DESEMPEÑO"/>
    <s v="Control Gestión"/>
    <s v="Gestión Contractual"/>
    <s v="EL FONDO DE DESARROLLO LOCAL NO GARANTIZA LA ADHESIÓN AL MANUAL DE CONSERVACIÓN DE LOS PARQUES INTERVENIDOS. NO HAY EVIDENCIA DEL MANTENIMIENTO PREVENTIVO Y CORRECTIVO DE LAS OBRAS EN LOS PARQUES OBJETO DEL CONTRATO CITADO DE CONFORMIDAD CON LOS MANUALES ENTREGADOS"/>
    <s v="FALLAS EN LA PLANEACIÓN"/>
    <s v="EN LOS PROYECTOS DE PARQUES INCLUIR COMO PARTE DEL PROYECTO, PRESUPUESTO PARA REALIZAR LOS MANTENIMIENTOS CORRECTIVOS Y/O PREVENTIVOS CORRESPONDIENTES"/>
    <s v="MEJORAMIENTO DE ESTUDIOS PREVIOS EN OBRAS DE PARQUES"/>
    <s v="ESTUDIOS PREVIOS DE OBRAS EN PARQUES QUE INCLUYEN RUBROS DE MANTENIMIENTO Y PREVENCIÓN/ESTUDIOS PREVIOS DE OBRAS EN PARQUE"/>
    <n v="1"/>
    <s v="FONDO DE DESARROLLO LOCAL"/>
    <s v="2015-10-22"/>
    <s v="2015-12-30"/>
    <s v="31-dic-201: En el 2016 se subscribio un contrato de parques y para este se construyo un anexo técnico que incluye un detalle de las actividades a ejecutar por el contratista. En los contraros 2018 de parques 2018 se dejo estipulado el mantenimiento a las obras realizadas"/>
    <s v="INCUMPLIDA"/>
    <s v="Planeación"/>
    <s v="estudios previos"/>
    <e v="#N/A"/>
    <n v="1"/>
    <x v="0"/>
    <m/>
    <m/>
    <m/>
    <m/>
    <m/>
    <m/>
    <m/>
    <m/>
    <m/>
    <m/>
    <m/>
  </r>
  <r>
    <s v="2015-3.2.1-1"/>
    <n v="151"/>
    <s v="2015-12-29"/>
    <s v="PARTICIPACIÓN CIUDADANA Y DESARROLLO LOCAL"/>
    <m/>
    <s v="FDL SANTAFE."/>
    <m/>
    <s v="3"/>
    <x v="0"/>
    <n v="2015"/>
    <x v="0"/>
    <s v="3.2.1"/>
    <m/>
    <m/>
    <n v="1"/>
    <m/>
    <m/>
    <m/>
    <s v="DIRECCIÓN SECTOR PARTICIPACION CIUDADANA Y DESARROLLO LOCAL"/>
    <s v="02 - AUDITORIA DE DESEMPEÑO"/>
    <s v="Control Gestión"/>
    <s v="Gestión Contractual"/>
    <s v="FALLAS EN EL DESPLIEGUE DEL PRINCIPIO DE PLANEACIÓN.  LA NECESIDAD PLANTEADA NO SE ENCONTRABA TÉCNICAMENTE SOPORTADA A TAL PUNTO QUE EL PROCESO DE BÚSQUEDA Y CONVOCATORIA DE LOS ARTISTAS EN TODOS LOS GÉNEROS DIFICULTO LA EJECUCIÓN DEL CONTRATO"/>
    <s v="FALLAS EN LA PLANEACIÓN"/>
    <s v="SEREMOS MÁS ESTRICTOS EN LA ELABORACIÓN DE ESTUDIOS PREVIOS Y ESTABLECIMIENTO DE CON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 de formulación de estudios previos que inlcuye revisión de sectores y bolsas de precios oficiales"/>
    <s v="INCUMPLIDA"/>
    <s v="Planeación"/>
    <s v="estudios previos"/>
    <e v="#N/A"/>
    <n v="1"/>
    <x v="0"/>
    <m/>
    <m/>
    <m/>
    <m/>
    <m/>
    <m/>
    <m/>
    <m/>
    <m/>
    <m/>
    <m/>
  </r>
  <r>
    <s v="2015-3.2.2-1"/>
    <n v="157"/>
    <s v="2015-12-29"/>
    <s v="PARTICIPACIÓN CIUDADANA Y DESARROLLO LOCAL"/>
    <m/>
    <s v="FDL SANTAFE."/>
    <m/>
    <s v="3"/>
    <x v="0"/>
    <n v="2015"/>
    <x v="0"/>
    <s v="3.2.2"/>
    <m/>
    <m/>
    <n v="1"/>
    <m/>
    <m/>
    <m/>
    <s v="DIRECCIÓN SECTOR PARTICIPACION CIUDADANA Y DESARROLLO LOCAL"/>
    <s v="02 - AUDITORIA DE DESEMPEÑO"/>
    <s v="Control Gestión"/>
    <s v="Gestión Contractual"/>
    <s v="INCONFORMIDAD POR PARTE DE LOS ARTISTAS EN VIRTUD AL BAJO MONTO DEL RECONOCIMIENTO POR SUS PRESENTACIONES VERSUS LOS MONTOS PAGADOS POR LAS DEMÁS ACTIVIDADES"/>
    <s v="FALTA DE CRITERIOS UNIFICADOS ENTRE ARTISTAS Y LA ENTIDAD RESPECTO A LA BOLSA DE PAGOS CORRESPONDIENTE"/>
    <s v="SOLICITAR A LA ENTIDAD DEL SECTOR CULTURA, PREVIO A LA FORMULACIÓN, LOS DIAGNÓSTICOS, BASES DE DATOS, ESTADÍSTICAS  Y BOLSAS DE PAGO DE ARTISTAS ENTRE OTROS, CON EL FIN DE TENER LOS ELEMENTOS DE PERTINENCIA QUE APLIQUEN A LA FORMULACIÓN."/>
    <s v="SOLICITUDES DE DIAGNOSTICOS A LOS SECTORES"/>
    <s v="SOLICITUDES REALIZADAS A LA ENTIDAD DEL SECTOR CULTURA RESPECTO A PROYECTOS DE CULTURA/ PROYECTOS DE CULTURA PRESENTADOS A COMITÉ DE CONTRATACIÓN"/>
    <n v="1"/>
    <s v="FONDO DE DESARROLLO LOCAL"/>
    <s v="2015-10-22"/>
    <s v="2015-12-30"/>
    <s v="31-dic-2018: se esta utilizando la guía de formulación de estudios previos que inlcuye revisión de sectores y bolsas de precios oficiales"/>
    <s v="INCUMPLIDA"/>
    <s v="Debilidad supervisión"/>
    <s v="estudios previos"/>
    <e v="#N/A"/>
    <n v="1"/>
    <x v="0"/>
    <m/>
    <m/>
    <m/>
    <m/>
    <m/>
    <m/>
    <m/>
    <m/>
    <m/>
    <m/>
    <m/>
  </r>
  <r>
    <s v="2015-3.2.3-1"/>
    <n v="158"/>
    <s v="2015-12-29"/>
    <s v="PARTICIPACIÓN CIUDADANA Y DESARROLLO LOCAL"/>
    <m/>
    <s v="FDL SANTAFE."/>
    <m/>
    <s v="3"/>
    <x v="0"/>
    <n v="2015"/>
    <x v="0"/>
    <s v="3.2.3"/>
    <m/>
    <m/>
    <n v="1"/>
    <m/>
    <m/>
    <m/>
    <s v="DIRECCIÓN SECTOR PARTICIPACION CIUDADANA Y DESARROLLO LOCAL"/>
    <s v="02 - AUDITORIA DE DESEMPEÑO"/>
    <s v="Control Gestión"/>
    <s v="Gestión Contractual"/>
    <s v="CONTRATACIÓN Y PAGO ANTIECONÓMICO DE ALGUNAS ACTIVIDADES"/>
    <s v="FALLAS EN LA PLANEACIÓN"/>
    <s v="SEREMOS MÁS ESTRICTOS EN LA ELABORACIÓN DE ESTUDIOS PREVIOS Y ESTABLECIMIENTO DE CO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a de formulación de estudios previos que inlcuye revisión de sectores y bolsas de precios oficiales"/>
    <s v="INCUMPLIDA"/>
    <s v="Planeación"/>
    <s v="Costos"/>
    <e v="#N/A"/>
    <n v="1"/>
    <x v="0"/>
    <m/>
    <m/>
    <m/>
    <m/>
    <m/>
    <m/>
    <m/>
    <m/>
    <m/>
    <m/>
    <m/>
  </r>
  <r>
    <s v="2015-2.3.1-1"/>
    <n v="36"/>
    <s v="2015-12-29"/>
    <s v="PARTICIPACIÓN CIUDADANA Y DESARROLLO LOCAL"/>
    <m/>
    <s v="FDL SANTAFE."/>
    <m/>
    <s v="3"/>
    <x v="0"/>
    <n v="2015"/>
    <x v="1"/>
    <s v="2.3.1"/>
    <m/>
    <m/>
    <n v="1"/>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BILIDAD EN LA REVISÓN DE LAS DOCUMENTOS CONTACTUALES"/>
    <s v="ACCIÓN CORRECTIVA: MANTENER EL USO DE LA  LISTA DE CHEQUO PARA REVISIÓN DE DOCUMENTOS CONTRACTUALES QUE SEA FIRMADA POR EL ABOGADO QUE REALICE LA REVISIÓN"/>
    <s v="VERIFICACI{ON DE DOCUMENTOS CONTRACTUALES"/>
    <s v="LISTA DE CHEQUEO DE DOCUMENTOS DILIGENCIADA AL 100% Y FIRMADA POR EL ABOGADO RESPONSABLE / CONTRATOS FIRMADOS"/>
    <n v="1"/>
    <s v="FONDO DE DESARROLLO LOCAL"/>
    <s v="2015-04-15"/>
    <s v="2015-12-31"/>
    <s v="31-dic-2018;  los contratos físicos tienen la lista de chequeo de documentos y en secop se cargan estos mismos documentos"/>
    <s v="INCUMPLIDA"/>
    <s v="Debilidad contrataciòn"/>
    <s v="Pòlizas"/>
    <e v="#N/A"/>
    <n v="1"/>
    <x v="0"/>
    <m/>
    <m/>
    <m/>
    <m/>
    <m/>
    <s v="x"/>
    <m/>
    <m/>
    <s v="Regularidad"/>
    <d v="2015-03-27T00:00:00"/>
    <n v="20150320030012"/>
  </r>
  <r>
    <s v="2015-2.3.1-2"/>
    <n v="37"/>
    <s v="2015-12-29"/>
    <s v="PARTICIPACIÓN CIUDADANA Y DESARROLLO LOCAL"/>
    <m/>
    <s v="FDL SANTAFE."/>
    <m/>
    <s v="3"/>
    <x v="0"/>
    <n v="2015"/>
    <x v="1"/>
    <s v="2.3.1"/>
    <m/>
    <m/>
    <n v="2"/>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FICIENTE CONTROL POR PARTE DE LA INTERVENTORIA Y DEL SUPERVISOR DE APOYO"/>
    <s v="ACCIÓN CORRECTIVA: REINDUCCIÓN A SUPERVISORES E INTERVENTORES RESPECTO A LAS RESPONSABILIDADES EN LA SUPERVISIÓN O INTERVENTORÍA DE UN CONTRATO"/>
    <s v="ENTREGA DE SOPORTES"/>
    <s v="SOPORTES ENTREGADOS DE ACTIVIDADES EJECUTADA EN EL CONVENIO INTERADMINISTRATIVO FIRMADO /  TOTAL DE ACTIVIDADES A EJECUTAR ESTABLECIDA EN EL PROYECTO DE CONVENIO ADMINISTRATIVO CORRESPONDIENTE"/>
    <n v="1"/>
    <s v="COORDINACIÓN ADMINISTRATIVA FINANCIERA - PLANEACIÓN"/>
    <s v="2015-04-15"/>
    <s v="2015-12-31"/>
    <s v="2018-12-31;  el 23-jul-2015 se realizo la  socialización del manual de supervisión e interventoria"/>
    <s v="INCUMPLIDA"/>
    <s v="Debilidad contrataciòn"/>
    <s v="Pòlizas"/>
    <e v="#N/A"/>
    <n v="1"/>
    <x v="0"/>
    <m/>
    <m/>
    <m/>
    <m/>
    <m/>
    <s v="x"/>
    <m/>
    <m/>
    <s v="Regularidad"/>
    <d v="2015-03-27T00:00:00"/>
    <n v="20150320030012"/>
  </r>
  <r>
    <s v="2015-2.3.1-3"/>
    <n v="38"/>
    <s v="2015-12-29"/>
    <s v="PARTICIPACIÓN CIUDADANA Y DESARROLLO LOCAL"/>
    <m/>
    <s v="FDL SANTAFE."/>
    <m/>
    <s v="3"/>
    <x v="0"/>
    <n v="2015"/>
    <x v="1"/>
    <s v="2.3.1"/>
    <m/>
    <m/>
    <n v="3"/>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CAMBIOS EN LA PLATAFORMA DE LA WEB FALLA EN LA REVISIÓN CONTINUA DE LA INFORMACIÓN PUBLICADA DN LA WEB"/>
    <s v="CORRECCIÓN: PUBLICAR LOS PLANES DE ACCIÓN Y LA CONTRATACIÓN  PARA VIGENCIA 2014 Y 2015  PLAN CORRECTIVO: MANTENER ACTUALIZADA  LA PÁGINA WEB DE LA ALCALDÍA"/>
    <s v="PUBLICACION PLAN DE ACCIÓN PAGINAS WEB"/>
    <s v="PLANES DE ACCIÓN Y CONTRATACIÓN DESDE 2012 AL 2015 PUBLICADAS EN LA WEB DE LA ALCALDÍA"/>
    <n v="1"/>
    <s v="COORDINACIÓN ADMINISTRATIVA FINANCIERA"/>
    <s v="2015-04-15"/>
    <s v="2015-12-31"/>
    <s v="2018-12-31: el plan de acción 2013 - 2016 se encuentra publicado en la página de la Alcaldía"/>
    <s v="INCUMPLIDA"/>
    <s v="Debilidad contrataciòn"/>
    <s v="Pòlizas"/>
    <e v="#N/A"/>
    <n v="1"/>
    <x v="0"/>
    <m/>
    <m/>
    <m/>
    <m/>
    <m/>
    <s v="x"/>
    <m/>
    <m/>
    <s v="Regularidad"/>
    <d v="2015-03-27T00:00:00"/>
    <n v="20150320030012"/>
  </r>
  <r>
    <s v="2015-2.3.2-1"/>
    <n v="48"/>
    <s v="2015-12-29"/>
    <s v="PARTICIPACIÓN CIUDADANA Y DESARROLLO LOCAL"/>
    <m/>
    <s v="FDL SANTAFE."/>
    <m/>
    <s v="3"/>
    <x v="0"/>
    <n v="2015"/>
    <x v="1"/>
    <s v="2.3.2"/>
    <m/>
    <m/>
    <n v="1"/>
    <m/>
    <m/>
    <m/>
    <s v="DIRECCIÓN SECTOR PARTICIPACION CIUDADANA Y DESARROLLO LOCAL"/>
    <s v="01 - AUDITORIA DE REGULARIDAD"/>
    <s v="Control Gestión"/>
    <s v="Gestión Contractual"/>
    <s v="CONVENIO DE ASOCIACIÓN 046/2011 FUNDIDERC ADULTO MAYOR: NO OBRAN SOPORTES DE LA DEVOLUCIÓN DE LOS ELEMENTOS ADQUIRIDOS (ART2-3 LEY 87-1993, LEY 610-2000, DECRETO 777-1992, LEY 734 DE 2002, LEY 1474 DE 2011 ART 82-83Y 84, LEY 80-1993 Y 2L-GAR-M1"/>
    <s v="FALLA EN EL REGISTRO DE LAS DEVOLUCIONES DE LOS BIENES ADQUIRIDOS PARA LOS PROYECTOS DE INVERSIÓN"/>
    <s v="ACCIÓN CORRECTIVA: REGISTRAR LOS BIENES ADQUIRIDOS Y DEVUELTOS PARA LOS PROYECTOS DE INVERSIÓN EN EL APLICATIVO SAI Y SAE EN LOS TIEMPOS ESTIPULADOS EN EL CONTRATO EVIDENCIANDO SU TRAZABILIDAD"/>
    <s v="REGISTRO DE BIENES ADQUIRIDOS PARA CONVENIOS"/>
    <s v="BIENES ADQUIRIDOS Y DEVUELTOS PARA LOS PROYECTOS DE INVERSIÓN, REGISTRADOS EN EL APLICATIVO SAI Y SAE / TOTAL DE BIENES ADQUIRIDOS Y DEVUELTOS PARA LOS PROYECTOS DE INVERSIÓN"/>
    <n v="1"/>
    <s v="COORDINACIÓN ADMINISTRATIVA FINANCIERA - ALMACÉN"/>
    <s v="2015-04-15"/>
    <s v="2015-12-31"/>
    <s v="2018-12-31: En el año 2015 se recibieron 270 bienes para proyuectos los cuales fueron registrados en el aplicativo SAI-SAE.  "/>
    <s v="INCUMPLIDA"/>
    <s v="Procedimientos"/>
    <s v="Soportes almacén"/>
    <e v="#N/A"/>
    <n v="1"/>
    <x v="0"/>
    <m/>
    <m/>
    <m/>
    <m/>
    <m/>
    <s v="x"/>
    <m/>
    <n v="16984000"/>
    <s v="Regularidad"/>
    <d v="2015-03-27T00:00:00"/>
    <n v="20150320030012"/>
  </r>
  <r>
    <s v="2015-2.4.1-1"/>
    <n v="51"/>
    <s v="2015-12-29"/>
    <s v="PARTICIPACIÓN CIUDADANA Y DESARROLLO LOCAL"/>
    <m/>
    <s v="FDL SANTAFE."/>
    <m/>
    <s v="3"/>
    <x v="0"/>
    <n v="2015"/>
    <x v="1"/>
    <s v="2.4.1"/>
    <m/>
    <m/>
    <n v="1"/>
    <m/>
    <m/>
    <m/>
    <s v="DIRECCIÓN SECTOR PARTICIPACION CIUDADANA Y DESARROLLO LOCAL"/>
    <s v="01 - AUDITORIA DE REGULARIDAD"/>
    <s v="Control Gestión"/>
    <s v="Gestión Presupuestal"/>
    <s v="CONTRATO 108 DE 2010  MONTO NO REFLEJADO NI DESCONTADO EN EL REPORTE DE LA VIGENCIA 2013.  SALDOS POR LIBERAR PARA EL CONTRATO DE OBRA 108/2010 A 141/2011 NO CORRESPONDEN CON EL FORM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4-15"/>
    <s v="2015-12-31"/>
    <s v="2018-12-31:  Antes de liquidar los contratos, se solicita el infomres de Predis para asegurar que la liquidación quedara con el valor igual y este queda como soporte de la liquidacion"/>
    <s v="INCUMPLIDA"/>
    <s v="Debilidad supervisión"/>
    <s v="Liquidación"/>
    <e v="#N/A"/>
    <n v="1"/>
    <x v="0"/>
    <m/>
    <m/>
    <m/>
    <m/>
    <m/>
    <m/>
    <m/>
    <m/>
    <s v="Regularidad"/>
    <d v="2015-03-27T00:00:00"/>
    <n v="20150320030012"/>
  </r>
  <r>
    <s v="2015-2.5.2-1"/>
    <n v="55"/>
    <s v="2015-12-29"/>
    <s v="PARTICIPACIÓN CIUDADANA Y DESARROLLO LOCAL"/>
    <m/>
    <s v="FDL SANTAFE."/>
    <m/>
    <s v="3"/>
    <x v="0"/>
    <n v="2015"/>
    <x v="1"/>
    <s v="2.5.2"/>
    <m/>
    <m/>
    <n v="1"/>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CORRECIÓN: GENERAR ARCHIVO DE LA INFORMACIÓN QUE PRESENTA DIFERENCIAS  Y ENVIAR SOLICITUD A LA SECRETARÍA DE PLANEACIÓN PARA QUE SE REALICEN LOS AJUSTES PERTINENTES."/>
    <s v="INFORMACI{ON CORRECTA DE MUSI"/>
    <s v="VALOR CON DIFERENCIA CORREGIDOS / VALORES CON DIFERENCIA DETECTADOS"/>
    <n v="1"/>
    <s v="COORDINACIÓN ADMINISTRATIVA Y FINANCIERA  --  PLANEACIÓN"/>
    <s v="2015-04-15"/>
    <s v="2015-12-31"/>
    <e v="#N/A"/>
    <s v="CERRADA"/>
    <s v="Ejecución presupuestal"/>
    <s v="Diferencia cifras"/>
    <e v="#N/A"/>
    <n v="1"/>
    <x v="1"/>
    <m/>
    <m/>
    <m/>
    <m/>
    <m/>
    <m/>
    <m/>
    <m/>
    <s v="Regularidad"/>
    <d v="2015-03-27T00:00:00"/>
    <n v="20150320030012"/>
  </r>
  <r>
    <s v="2015-2.5.2-2"/>
    <n v="56"/>
    <s v="2015-12-29"/>
    <s v="PARTICIPACIÓN CIUDADANA Y DESARROLLO LOCAL"/>
    <m/>
    <s v="FDL SANTAFE."/>
    <m/>
    <s v="3"/>
    <x v="0"/>
    <n v="2015"/>
    <x v="1"/>
    <s v="2.5.2"/>
    <m/>
    <m/>
    <n v="2"/>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ACCION CORRECTIVA: VERIFICAR TRIMESTRALMENTE  LA INFORMACIÓN DE METAS QUE SE REPORTA  EN LA MUSI CON LA INFORMACIÓN REGISTRADA EN PLAN DE ACCIÓN VERIFICAR LA INFORMACIÓN DE LA MUSI PUBLICADA PARA EVITAR DIFERENCIAS EN CIFRAS, METAS Y/O DATOS"/>
    <s v="INFORMACION CORRECTA DE MUSI"/>
    <s v="VALOR MUSI PUBLICADO  / VALORES PLAN DE ACCION  PUBLICADO"/>
    <n v="1"/>
    <s v="COORDINACIÓN ADMINISTRATIVA Y FINANCIERA  --  PLANEACIÓN"/>
    <s v="2015-04-15"/>
    <s v="2015-12-31"/>
    <e v="#N/A"/>
    <s v="CERRADA"/>
    <s v="Ejecución presupuestal"/>
    <s v="Diferencia cifras"/>
    <e v="#N/A"/>
    <n v="1"/>
    <x v="1"/>
    <m/>
    <m/>
    <m/>
    <m/>
    <m/>
    <m/>
    <m/>
    <m/>
    <s v="Regularidad"/>
    <d v="2015-03-27T00:00:00"/>
    <n v="20150320030012"/>
  </r>
  <r>
    <s v="2015-2.6.1-1"/>
    <n v="57"/>
    <s v="2015-12-29"/>
    <s v="PARTICIPACIÓN CIUDADANA Y DESARROLLO LOCAL"/>
    <m/>
    <s v="FDL SANTAFE."/>
    <m/>
    <s v="3"/>
    <x v="0"/>
    <n v="2015"/>
    <x v="1"/>
    <s v="2.6.1"/>
    <m/>
    <m/>
    <n v="1"/>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FALLAS EN EL ARCHIVO DE DOCUMENTOS SOPORTE YA QUE LAS EVIDENCIAS DE LA IMPLEMENTACIÓN DEL PIGA, NO ESTABAN DEBIDAMENTE ORGANIZADAS EN LA INFORMACIÓN ENTREGADA A LA CONTRALORÍA."/>
    <s v="CORRECCIÓN: ORGANIZAR E INCLUIR EVIDENCIAS PENDIENTES DE LA IMPLEMENTACIÓN DE LAS METAS  EN LA CARPETA PIGA."/>
    <s v="SOPORTES IMPLEMENTACION PIGA COMPLETOS ARCHIVADOS"/>
    <s v="CARPETA PIGA ORGANIZADA CON TODOS LOS SOPORTES DE IMPLEMENTACIÓN PLAN DE ACCIÓN 2014 / EVIDENCIAS REQUERIDAS QUE EVIDENCIEN LA IMPLEMENTACION PIGA"/>
    <n v="1"/>
    <s v="COORDINACIÓN ADMINISTRATIVA Y FINANCIERA  --  PIGA"/>
    <s v="2015-04-15"/>
    <s v="2015-12-31"/>
    <e v="#N/A"/>
    <s v="CERRADA"/>
    <s v="PIGA"/>
    <s v="Falta evidencias"/>
    <e v="#N/A"/>
    <n v="1"/>
    <x v="1"/>
    <m/>
    <m/>
    <m/>
    <m/>
    <m/>
    <s v="x"/>
    <m/>
    <m/>
    <s v="Regularidad"/>
    <d v="2015-03-27T00:00:00"/>
    <n v="20150320030012"/>
  </r>
  <r>
    <s v="2015-2.6.1-2"/>
    <n v="58"/>
    <s v="2015-12-29"/>
    <s v="PARTICIPACIÓN CIUDADANA Y DESARROLLO LOCAL"/>
    <m/>
    <s v="FDL SANTAFE."/>
    <m/>
    <s v="3"/>
    <x v="0"/>
    <n v="2015"/>
    <x v="1"/>
    <s v="2.6.1"/>
    <m/>
    <m/>
    <n v="2"/>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INCREMENTO EN EL NÚMERO DE VISITANTES SUMADO A LA REALIZACIÓN DE LAS ACTIVIDADES DE MANTENIMIENTO DE LA INFRASTRUCTURA AUMENTÓ EL CONSUMO DE AGUA."/>
    <s v="ACCIÓN CORRECTIVA: REALIZAR MÍNIMO EL 45% DE LOS CAMBIOS DE LOS SANITARIOS Y LLAVES POR DISPOSITIVOS AHORRADORES"/>
    <s v="DISMINUCIÓN CONSUMOS  DE AGUA Y LUZ"/>
    <s v="CONSUMO 2015/CONSUMO 2014"/>
    <n v="1"/>
    <s v="COORDINACIÓN ADMINISTRATIVA Y FINANCIERA  --  PIGA"/>
    <s v="2015-04-15"/>
    <s v="2015-12-31"/>
    <e v="#N/A"/>
    <s v="CERRADA"/>
    <s v="PIGA"/>
    <s v="Ahorros"/>
    <e v="#N/A"/>
    <n v="1"/>
    <x v="1"/>
    <m/>
    <m/>
    <m/>
    <m/>
    <m/>
    <s v="x"/>
    <m/>
    <m/>
    <s v="Regularidad"/>
    <d v="2015-03-27T00:00:00"/>
    <n v="20150320030012"/>
  </r>
  <r>
    <s v="2015-2.6.1-3"/>
    <n v="59"/>
    <s v="2015-12-29"/>
    <s v="PARTICIPACIÓN CIUDADANA Y DESARROLLO LOCAL"/>
    <m/>
    <s v="FDL SANTAFE."/>
    <m/>
    <s v="3"/>
    <x v="0"/>
    <n v="2015"/>
    <x v="1"/>
    <s v="2.6.1"/>
    <m/>
    <m/>
    <n v="3"/>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INCREMENTO EN EL NÚMERO DE VISITANTES SUMADO A LA REALIZACIÓN DE LAS ACTIVIDADES DE MANTENIMIENTO DE LA INFRASTRUCTURA AUMENTÓ EL CONSUMO DE AGUA."/>
    <s v="REALIZAR UNA CAMPAÑA INSTITUCIONAL PARA EL AHORRO Y USO EFICIENTE DE AGUA EN LA ENTIDAD."/>
    <s v="CAMPAÑAS DE SENSIBILIZACION USO DE AGUA Y LUZ"/>
    <s v="CAMPAÑAS REALIZADAS / CAMAÑAS PROGRAMADAS"/>
    <n v="1"/>
    <s v="COORDINACIÓN ADMINISTRATIVA Y FINANCIERA  --  PIGA"/>
    <s v="2015-04-15"/>
    <s v="2015-12-31"/>
    <e v="#N/A"/>
    <s v="CERRADA"/>
    <s v="PIGA"/>
    <s v="Reportes inoportunos"/>
    <e v="#N/A"/>
    <n v="1"/>
    <x v="1"/>
    <m/>
    <m/>
    <m/>
    <m/>
    <m/>
    <s v="x"/>
    <m/>
    <m/>
    <s v="Regularidad"/>
    <d v="2015-03-27T00:00:00"/>
    <n v="20150320030012"/>
  </r>
  <r>
    <s v="2015-2.6.1-4"/>
    <n v="60"/>
    <s v="2015-12-29"/>
    <s v="PARTICIPACIÓN CIUDADANA Y DESARROLLO LOCAL"/>
    <m/>
    <s v="FDL SANTAFE."/>
    <m/>
    <s v="3"/>
    <x v="0"/>
    <n v="2015"/>
    <x v="1"/>
    <s v="2.6.1"/>
    <m/>
    <m/>
    <n v="4"/>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REPORTE DEL PRIMER SEMESTRE 2014 SE REALIZÓ DE MANERA EXTEMPORÁNEA"/>
    <s v="ACCIÓN CORRECTIVA: REALIZAR LOS REPORTES SEMESTRALES PARA EL AÑO 2015 EN LAS FECHAS ESTIPULADAS POR LA SDA"/>
    <s v="REPORTES EN STORM"/>
    <s v="NO. DE REPORTES REALIZADOS DENTRO DE  LAS FECHAS ESTABLECIDAS   /NO. DE REPORTES DE SEGUIMIENTO AL PIGA EXIGIDOS POR SDA X 100"/>
    <n v="1"/>
    <s v="COORDINACIÓN ADMINISTRATIVA Y FINANCIERA  --  PIGA"/>
    <s v="2015-04-15"/>
    <s v="2015-12-31"/>
    <e v="#N/A"/>
    <s v="CERRADA"/>
    <s v="PIGA"/>
    <s v="Seguimiento"/>
    <e v="#N/A"/>
    <n v="1"/>
    <x v="1"/>
    <m/>
    <m/>
    <m/>
    <m/>
    <m/>
    <s v="x"/>
    <m/>
    <m/>
    <s v="Regularidad"/>
    <d v="2015-03-27T00:00:00"/>
    <n v="20150320030012"/>
  </r>
  <r>
    <s v="2015-2.6.1-5"/>
    <n v="61"/>
    <s v="2015-12-29"/>
    <s v="PARTICIPACIÓN CIUDADANA Y DESARROLLO LOCAL"/>
    <m/>
    <s v="FDL SANTAFE."/>
    <m/>
    <s v="3"/>
    <x v="0"/>
    <n v="2015"/>
    <x v="1"/>
    <s v="2.6.1"/>
    <m/>
    <m/>
    <n v="5"/>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LA INSTANCIA DURÓ MÁS DE DOS MESES SIN SECRETARÍA TÉCNICA POR PARTE DE LA SDA, SIN EMBARGO EL INFORME SE HIZO Y ENTREGÓ EN FEBRERO A LA SDA"/>
    <s v="CORRECIÓN: INCLUIR EL INFORME REALIZADO EN LA CARPETA DE LA COMISIÓN AMBIENTAL LOCAL DE SANTA FE"/>
    <s v="ARCHIVO COMPLETO DE CAL"/>
    <s v="INFORME SEGUIMIENTO CAL A LA IMPLEMENTACIÓN DE LOS PROYECTOS AMBIENTALES EN CARPETA CAL EN LA CARPETA CAL / INFORMES A INCLUIR EN LA CARPETA"/>
    <n v="100"/>
    <s v="COORDINACIÓN ADMINISTRATIVA Y FINANCIERA  --  PIGA"/>
    <s v="2015-04-15"/>
    <s v="2015-12-31"/>
    <e v="#N/A"/>
    <s v="CERRADA"/>
    <s v="PIGA"/>
    <s v="Seguimiento"/>
    <e v="#N/A"/>
    <n v="100"/>
    <x v="1"/>
    <m/>
    <m/>
    <m/>
    <m/>
    <m/>
    <s v="x"/>
    <m/>
    <m/>
    <s v="Regularidad"/>
    <d v="2015-03-27T00:00:00"/>
    <n v="20150320030012"/>
  </r>
  <r>
    <s v="2015-2.7.1-1"/>
    <n v="62"/>
    <s v="2015-12-29"/>
    <s v="PARTICIPACIÓN CIUDADANA Y DESARROLLO LOCAL"/>
    <m/>
    <s v="FDL SANTAFE."/>
    <m/>
    <s v="3"/>
    <x v="0"/>
    <n v="2015"/>
    <x v="1"/>
    <s v="2.7.1"/>
    <m/>
    <m/>
    <n v="1"/>
    <m/>
    <m/>
    <m/>
    <s v="DIRECCIÓN SECTOR PARTICIPACION CIUDADANA Y DESARROLLO LOCAL"/>
    <s v="01 - AUDITORIA DE REGULARIDAD"/>
    <s v="Control Financiero"/>
    <s v="Estados Contables"/>
    <s v="GESTIÓN DE COBRO DE MULTAS"/>
    <s v="LOS NOTIFICADOS NO SE PRESENTAN PARA LLEGAR A ACUERDOS LOS NOTIFICADOS QUE SE PRESENTAN DECIDEN NO LLEGAR A ACUERDOS"/>
    <s v="ACCIÓN CORRECTIVA: IMPLEMENTACIÓN DEL PROYECTO 704 RELACIONADO CON LA DEPURACIÓN DE LOS REGISTROS DE MULTAS"/>
    <s v="DEPURACIÓN DE MULTAS"/>
    <s v="VALOR DE  LAS MULTAS EXISTENTES / MULTAS COBRABLES"/>
    <n v="1"/>
    <s v="COORDINACIÓN NORMATIVA Y JURÍDICA"/>
    <s v="2014-12-18"/>
    <s v="2015-12-31"/>
    <s v="2018-12-31:  se establecio el plan de trabajo 704 y se ejecuto durante la vigencia"/>
    <s v="INCUMPLIDA"/>
    <s v="Procedimientos"/>
    <s v="Gestión de multas"/>
    <e v="#N/A"/>
    <n v="1"/>
    <x v="0"/>
    <m/>
    <m/>
    <m/>
    <m/>
    <m/>
    <m/>
    <m/>
    <m/>
    <s v="Regularidad"/>
    <d v="2015-03-27T00:00:00"/>
    <n v="20150320030012"/>
  </r>
  <r>
    <s v="2015-2.7.2-1"/>
    <n v="63"/>
    <s v="2015-12-29"/>
    <s v="PARTICIPACIÓN CIUDADANA Y DESARROLLO LOCAL"/>
    <m/>
    <s v="FDL SANTAFE."/>
    <m/>
    <s v="3"/>
    <x v="0"/>
    <n v="2015"/>
    <x v="1"/>
    <s v="2.7.2"/>
    <m/>
    <m/>
    <n v="1"/>
    <m/>
    <m/>
    <m/>
    <s v="DIRECCIÓN SECTOR PARTICIPACION CIUDADANA Y DESARROLLO LOCAL"/>
    <s v="01 - AUDITORIA DE REGULARIDAD"/>
    <s v="Control Financiero"/>
    <s v="Estados Contables"/>
    <s v="CONCILIACIÓN DE CUENTAS RECÍPROCAS"/>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Procedimientos"/>
    <s v="Conciliaciòn recíproca"/>
    <e v="#N/A"/>
    <n v="1"/>
    <x v="0"/>
    <m/>
    <m/>
    <m/>
    <m/>
    <m/>
    <m/>
    <m/>
    <m/>
    <s v="Regularidad"/>
    <d v="2015-03-27T00:00:00"/>
    <n v="20150320030012"/>
  </r>
  <r>
    <s v="2015-2.7.2-2"/>
    <n v="64"/>
    <s v="2015-12-29"/>
    <s v="PARTICIPACIÓN CIUDADANA Y DESARROLLO LOCAL"/>
    <m/>
    <s v="FDL SANTAFE."/>
    <m/>
    <s v="3"/>
    <x v="0"/>
    <n v="2015"/>
    <x v="1"/>
    <s v="2.7.2"/>
    <m/>
    <m/>
    <n v="2"/>
    <m/>
    <m/>
    <m/>
    <s v="DIRECCIÓN SECTOR PARTICIPACION CIUDADANA Y DESARROLLO LOCAL"/>
    <s v="01 - AUDITORIA DE REGULARIDAD"/>
    <s v="Control Financiero"/>
    <s v="Estados Contables"/>
    <s v="CONCILIACIÓN DE CUENTAS RECÍPROCAS"/>
    <s v="DEFICIENTE CONTROL POR PARTE DE LA INTERVENTORIA Y DEL SUPERVISOR DE APOYO"/>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COORDINACIÓN ADMINISTRATIVA Y FINANCIERA  -- FONDO DE DESARROLLO LOCAL - CONTABLIDAD"/>
    <s v="2015-04-15"/>
    <s v="2015-12-31"/>
    <s v="2018-12-31;  el 23-jul-2015 se realizo la  socialización del manual de supervisión e interventoria"/>
    <s v="INCUMPLIDA"/>
    <s v="Procedimientos"/>
    <s v="Conciliaciòn recíproca"/>
    <e v="#N/A"/>
    <n v="1"/>
    <x v="0"/>
    <m/>
    <m/>
    <m/>
    <m/>
    <m/>
    <m/>
    <m/>
    <m/>
    <s v="Regularidad"/>
    <d v="2015-03-27T00:00:00"/>
    <n v="20150320030012"/>
  </r>
  <r>
    <s v="2015-2.7.3-1"/>
    <n v="65"/>
    <s v="2015-12-29"/>
    <s v="PARTICIPACIÓN CIUDADANA Y DESARROLLO LOCAL"/>
    <m/>
    <s v="FDL SANTAFE."/>
    <m/>
    <s v="3"/>
    <x v="0"/>
    <n v="2015"/>
    <x v="1"/>
    <s v="2.7.3"/>
    <m/>
    <m/>
    <n v="1"/>
    <m/>
    <m/>
    <m/>
    <s v="DIRECCIÓN SECTOR PARTICIPACION CIUDADANA Y DESARROLLO LOCAL"/>
    <s v="01 - AUDITORIA DE REGULARIDAD"/>
    <s v="Control Financiero"/>
    <s v="Estados Contables"/>
    <s v="TERRENOS PENDIENTES POR LEGALIZAR:ENTREGA, REGISTRO E INVENTARIO"/>
    <s v="DIFERENCIA DE CRITERIOS DE CONTABILIZACIÓN CON EL ENTE DE CONTROL"/>
    <s v="ACCIÓN CORRECTIVA: SOLICITAR A CONTABILIDAD DISTRITAL CONCEPTO ACERCA DE LA CLASIFICACIÓN ACTUAL DEL BIEN Y PROCEDER DE ACUERDO A LA RESPUESTA"/>
    <s v="CONCEPTO DE CLASIFICACIÓN ADECUADA DE BIENES"/>
    <s v="BIENES CLASIFICADOS DE ACUERDO A LAS DIRECTRICES DADAS / TOTAL DE BIENES DE LOS QUE SOLICITA CONCEPTO"/>
    <n v="1"/>
    <s v="COORDINACIÓN ADMINISTRATIVA Y FINANCIERA  --  CONTABLIDAD"/>
    <s v="2015-04-15"/>
    <s v="2015-12-31"/>
    <s v="2018-12-31:  En el 2017 se formalizo la entrega del bien a la Alcaldía y quedo registrado como propiedad de la Alcaldía"/>
    <s v="INCUMPLIDA"/>
    <s v="Procedimientos"/>
    <s v="Criterios contables"/>
    <e v="#N/A"/>
    <n v="1"/>
    <x v="0"/>
    <m/>
    <m/>
    <m/>
    <m/>
    <m/>
    <m/>
    <m/>
    <m/>
    <s v="Regularidad"/>
    <d v="2015-03-27T00:00:00"/>
    <n v="20150320030012"/>
  </r>
  <r>
    <s v="2015-2.7.4-1"/>
    <n v="66"/>
    <s v="2015-12-29"/>
    <s v="PARTICIPACIÓN CIUDADANA Y DESARROLLO LOCAL"/>
    <m/>
    <s v="FDL SANTAFE."/>
    <m/>
    <s v="3"/>
    <x v="0"/>
    <n v="2015"/>
    <x v="1"/>
    <s v="2.7.4"/>
    <m/>
    <m/>
    <n v="1"/>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Debilidad supervisión"/>
    <s v="Seguimiento"/>
    <e v="#N/A"/>
    <n v="1"/>
    <x v="0"/>
    <m/>
    <m/>
    <m/>
    <m/>
    <m/>
    <m/>
    <m/>
    <m/>
    <s v="Regularidad"/>
    <d v="2015-03-27T00:00:00"/>
    <n v="20150320030012"/>
  </r>
  <r>
    <s v="2015-2.7.4-2"/>
    <n v="67"/>
    <s v="2015-12-29"/>
    <s v="PARTICIPACIÓN CIUDADANA Y DESARROLLO LOCAL"/>
    <m/>
    <s v="FDL SANTAFE."/>
    <m/>
    <s v="3"/>
    <x v="0"/>
    <n v="2015"/>
    <x v="1"/>
    <s v="2.7.4"/>
    <m/>
    <m/>
    <n v="2"/>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COORDINACIÓN ADMINISTRATIVA Y FINANCIERA  --  FONDO DE DESARROLLO LOCAL --  CONTABLIDAD"/>
    <s v="2015-04-15"/>
    <s v="2015-12-31"/>
    <s v="2018-12-31:  En el 2017 se formalizo la entrega del bien a la Alcaldía y quedo registrado como propiedad de la Alcaldía"/>
    <s v="INCUMPLIDA"/>
    <s v="Debilidad supervisión"/>
    <s v="Seguimiento"/>
    <e v="#N/A"/>
    <n v="1"/>
    <x v="0"/>
    <m/>
    <m/>
    <m/>
    <m/>
    <m/>
    <m/>
    <m/>
    <m/>
    <s v="Regularidad"/>
    <d v="2015-03-27T00:00:00"/>
    <n v="20150320030012"/>
  </r>
  <r>
    <s v="2015-3.3-1"/>
    <n v="159"/>
    <s v="2015-12-29"/>
    <s v="PARTICIPACIÓN CIUDADANA Y DESARROLLO LOCAL"/>
    <m/>
    <s v="FDL SANTAFE."/>
    <m/>
    <s v="3"/>
    <x v="0"/>
    <n v="2015"/>
    <x v="2"/>
    <s v="3.3"/>
    <m/>
    <m/>
    <n v="1"/>
    <m/>
    <m/>
    <m/>
    <s v="DIRECCIÓN SECTOR PARTICIPACION CIUDADANA Y DESARROLLO LOCAL"/>
    <s v="02 - AUDITORIA DE DESEMPEÑO"/>
    <s v="Control Gestión"/>
    <s v="Gestión Contractual"/>
    <s v="EL VALOR REPORTADO EN 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x v="0"/>
    <m/>
    <m/>
    <m/>
    <m/>
    <m/>
    <m/>
    <m/>
    <m/>
    <m/>
    <m/>
    <m/>
  </r>
  <r>
    <s v="2015-3.5-1"/>
    <n v="200"/>
    <s v="2015-12-29"/>
    <s v="PARTICIPACIÓN CIUDADANA Y DESARROLLO LOCAL"/>
    <m/>
    <s v="FDL SANTAFE."/>
    <m/>
    <s v="3"/>
    <x v="0"/>
    <n v="2015"/>
    <x v="2"/>
    <s v="3.5"/>
    <m/>
    <m/>
    <n v="1"/>
    <m/>
    <m/>
    <m/>
    <s v="DIRECCIÓN SECTOR PARTICIPACION CIUDADANA Y DESARROLLO LOCAL"/>
    <s v="02 - AUDITORIA DE DESEMPEÑO"/>
    <s v="Control Gestión"/>
    <s v="Gestión Contractual"/>
    <s v="EL VALOR D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x v="0"/>
    <m/>
    <m/>
    <m/>
    <m/>
    <m/>
    <m/>
    <m/>
    <m/>
    <m/>
    <m/>
    <m/>
  </r>
  <r>
    <s v="2012-3.3.2.4.-1"/>
    <n v="182"/>
    <s v="2015-12-29"/>
    <s v="PARTICIPACIÓN CIUDADANA Y DESARROLLO LOCAL"/>
    <m/>
    <s v="FDL SANTAFE."/>
    <m/>
    <s v="3"/>
    <x v="1"/>
    <n v="2012"/>
    <x v="3"/>
    <s v="3.3.2.4."/>
    <m/>
    <m/>
    <n v="1"/>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
    <s v="DEPURAR 100%  DE CONTRATOS DE LA CUENTA DE BIENES DE USO PUBLICO QUE SUMAN LOS $8,102,171,427,79"/>
    <s v="VALOR DEPURADO / $8,102,171,427,79"/>
    <n v="1"/>
    <s v="COORDINACIÓN ADMINISTRATIVA Y FINANCIERA  -- INFRAESTRUCTURA Y CONTABILIDAD"/>
    <s v="2015-07-10"/>
    <s v="2015-12-31"/>
    <e v="#N/A"/>
    <s v="CERRADA"/>
    <s v="Gestiòn administrativa"/>
    <s v="Bienes uso público"/>
    <e v="#N/A"/>
    <n v="1"/>
    <x v="1"/>
    <m/>
    <m/>
    <m/>
    <m/>
    <s v="X"/>
    <m/>
    <m/>
    <m/>
    <m/>
    <m/>
    <m/>
  </r>
  <r>
    <s v="2012-3.3.2.4.-2"/>
    <n v="183"/>
    <s v="2015-12-29"/>
    <s v="PARTICIPACIÓN CIUDADANA Y DESARROLLO LOCAL"/>
    <m/>
    <s v="FDL SANTAFE."/>
    <m/>
    <s v="3"/>
    <x v="1"/>
    <n v="2012"/>
    <x v="3"/>
    <s v="3.3.2.4."/>
    <m/>
    <m/>
    <n v="2"/>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ACCIÓN CORRECTIVA:  INCLUIR EN LA MINUTA DE LOS CONTRATOS DE OBRA, UNA CLAÚSULA QUE OBLIGUE A  REPORTAR EN EL ÚLTIMO PAGO UN INFORME   QUE DESCRIBA EL DETALLE DE LA OBRA REALIZADA CONTENIENDO MÍNIMO:  INVENTARIO DEL BIEN OBJETO DE LA OBRA CON SU VALOR O SU DISCRIMINACIÓN EN LOS CASOS DE MANTENIMIENTO Y REHABILITACIÓN ."/>
    <s v="CONTRATOS DE OBRA FIRMADOS CON MINUTA DE OBLIGATORIEDAD DE REPORTE DE LA COFINANCIACION"/>
    <s v="CONTRATOS DE OBRA QUE INCLUYEN LA OBLIGACIÓN DE REPORTE DE COFINACNIACION 7 CONTRATOSD E OBRA FRIRMADOS"/>
    <n v="1"/>
    <s v="COORDINACIÓN ADMINISTRATIVA Y FINANCIERA  -- INFRAESTRUCTURA Y CONTABILIDAD"/>
    <s v="2015-07-10"/>
    <s v="2015-12-31"/>
    <e v="#N/A"/>
    <s v="CERRADA"/>
    <s v="Gestiòn administrativa"/>
    <s v="Bienes uso público"/>
    <e v="#N/A"/>
    <n v="1"/>
    <x v="1"/>
    <m/>
    <m/>
    <m/>
    <m/>
    <s v="X"/>
    <m/>
    <m/>
    <m/>
    <m/>
    <m/>
    <m/>
  </r>
  <r>
    <s v="2014-2.2-1"/>
    <n v="23"/>
    <s v="2015-12-29"/>
    <s v="PARTICIPACIÓN CIUDADANA Y DESARROLLO LOCAL"/>
    <m/>
    <s v="FDL SANTAFE."/>
    <m/>
    <s v="3"/>
    <x v="2"/>
    <n v="2014"/>
    <x v="4"/>
    <s v="2.2"/>
    <m/>
    <m/>
    <n v="1"/>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
    <s v="SOPORTES PRESENTADOS DE COFINANCIACION PARA EL CONTRATO DEL HALLAZGO"/>
    <s v="SOPORTES DE APORTES DE COFINANCIACIÓN EN EL EXPEDIENTE DEL CONTRATO / CONTRATOS CON COFINANCIACION CON EL HALLAZGO"/>
    <n v="1"/>
    <s v="FONDO DE DESARROLLO LOCAL- CONTRATACIÓN  - PLANEACIÓN"/>
    <s v="2015-01-01"/>
    <s v="2015-12-31"/>
    <s v="A 111 2018 3,1,2,3"/>
    <s v="INEFECTIVA"/>
    <s v="Debilidad supervisión"/>
    <s v="Seguimiento"/>
    <e v="#N/A"/>
    <n v="1"/>
    <x v="2"/>
    <m/>
    <m/>
    <m/>
    <m/>
    <m/>
    <m/>
    <m/>
    <m/>
    <m/>
    <m/>
    <m/>
  </r>
  <r>
    <s v="2014-2.2-2"/>
    <n v="24"/>
    <s v="2015-12-29"/>
    <s v="PARTICIPACIÓN CIUDADANA Y DESARROLLO LOCAL"/>
    <m/>
    <s v="FDL SANTAFE."/>
    <m/>
    <s v="3"/>
    <x v="2"/>
    <n v="2014"/>
    <x v="4"/>
    <s v="2.2"/>
    <m/>
    <m/>
    <n v="2"/>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ACCIÓN CORRECTIVA:   EN TRATANDOSE DE CONVENIOS DE ASOCIACION SUSCRITOS POR EL FDLSF, SE LE EXIGIRA AL EJECUTOR QUE EN LOS INFORMES DE EJECUCIÓN PRESENTADOS SE REFLEJE EL CUMPLIMIENTO DE LA COFINANCIACIÓN OFRECIDA, LA CUAL DEBE ESTAR DEBIDAMENTE SOPORTADA  TÉCNICA Y FINACIERAMENTE COMO REQUIISITO PREVIO PARA LA LA LIQUIDACIÓN DEL CONVENIO."/>
    <s v="SOPORTES PRESENTADOS DE COFINANCIACION"/>
    <s v="SOPORTES DE APORTES DE COFINANCIACIÓN EN EL EXPEDIENTE DEL CONTRATO / XONTRATOS CON COFINANCIACION LIQUIDADOS"/>
    <n v="1"/>
    <s v="FONDO DE DESARROLLO LOCAL- CONTRATACIÓN  - PLANEACIÓN"/>
    <s v="2015-01-01"/>
    <s v="2015-12-31"/>
    <s v="A 111 2018 3,1,2,3"/>
    <s v="INEFECTIVA"/>
    <s v="Debilidad supervisión"/>
    <s v="Seguimiento"/>
    <e v="#N/A"/>
    <n v="1"/>
    <x v="2"/>
    <m/>
    <m/>
    <m/>
    <m/>
    <m/>
    <m/>
    <m/>
    <m/>
    <m/>
    <m/>
    <m/>
  </r>
  <r>
    <s v="2014-2.5-1"/>
    <n v="52"/>
    <s v="2015-12-29"/>
    <s v="PARTICIPACIÓN CIUDADANA Y DESARROLLO LOCAL"/>
    <m/>
    <s v="FDL SANTAFE."/>
    <m/>
    <s v="3"/>
    <x v="2"/>
    <n v="2014"/>
    <x v="4"/>
    <s v="2.5"/>
    <m/>
    <m/>
    <n v="1"/>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ACCIÓN CORRECTIVA: EN LOS FUTUROS  PROCESOS DE  CONTRATACIÓN DE LOS CONVENIOS DE ASOCIACIÓN, SE MANTENDRÁ EL RIGOR DE LA VERIFIACIÓN DE  LAS CERTIFICACIONES DE EXPERIENCIA APORTADAS POR LOS OFERENTES PARA ACREDITAR LA IDONEIDAD EXIGIDA POR LA ENTIDAD."/>
    <s v="VERIFICACI{ON DE DOCUMENTOS CONTRACTUALES"/>
    <s v="LISTA DE CHEQUEO DE DOCUMENTOS DILIGENCIADA AL 100% Y FIRMADA POR EL ABOGADO RESPONSABLE / CONTRATOS FIRMADOS"/>
    <n v="1"/>
    <s v="FONDO DE DESARROLLO LOCAL- CONTRATACIÓN"/>
    <s v="2015-01-01"/>
    <s v="2015-12-31"/>
    <s v="A 111 2018  3,1,2,6"/>
    <s v="INEFECTIVA"/>
    <s v="Debilidad contrataciòn"/>
    <s v="Revisión documental"/>
    <e v="#N/A"/>
    <n v="1"/>
    <x v="2"/>
    <m/>
    <m/>
    <m/>
    <m/>
    <m/>
    <m/>
    <m/>
    <m/>
    <m/>
    <m/>
    <m/>
  </r>
  <r>
    <s v="2014-2.5-2"/>
    <n v="53"/>
    <s v="2015-12-29"/>
    <s v="PARTICIPACIÓN CIUDADANA Y DESARROLLO LOCAL"/>
    <m/>
    <s v="FDL SANTAFE."/>
    <m/>
    <s v="3"/>
    <x v="2"/>
    <n v="2014"/>
    <x v="4"/>
    <s v="2.5"/>
    <m/>
    <m/>
    <n v="2"/>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FONDO DE DESARROLLO LOCAL- CONTRATACIÓN"/>
    <s v="2015-01-01"/>
    <s v="2015-12-31"/>
    <s v="A 111 2018  3,1,2,6"/>
    <s v="INEFECTIVA"/>
    <s v="Debilidad contrataciòn"/>
    <s v="Revisión documental"/>
    <e v="#N/A"/>
    <n v="1"/>
    <x v="2"/>
    <m/>
    <m/>
    <m/>
    <m/>
    <m/>
    <m/>
    <m/>
    <m/>
    <m/>
    <m/>
    <m/>
  </r>
  <r>
    <s v="2014-2.8-1"/>
    <n v="68"/>
    <s v="2015-12-29"/>
    <s v="PARTICIPACIÓN CIUDADANA Y DESARROLLO LOCAL"/>
    <m/>
    <s v="FDL SANTAFE."/>
    <m/>
    <s v="3"/>
    <x v="2"/>
    <n v="2014"/>
    <x v="4"/>
    <s v="2.8"/>
    <m/>
    <m/>
    <n v="1"/>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ALIZAR EL ARCHIVO OPORTUNO DE LA DOCUMENTACION EN CADA CARPETA CONTRACTUAL"/>
    <s v="ARCHIVO COMPLETO Y OPORTUNO DE FOLIOS A EXPEDIENTES"/>
    <s v="SOPORTES ENTREGADOS DE ACTIVIDADES EJECUTADA PARA EL CONTRATO FIRMADO /  TOTAL DE ACTIVIDADES A EJECUTAR ESTABLECIDA EN EL CONTRATO CORRESPONDIENTE"/>
    <n v="1"/>
    <s v="FONDO DE DESARROLLO LOCAL- CONTRATACIÓN  - PLANEACIÓN"/>
    <s v="2015-01-01"/>
    <s v="2015-12-31"/>
    <s v="A 111 2018 3,1,2,7"/>
    <s v="INEFECTIVA"/>
    <s v="Debilidad contrataciòn"/>
    <s v="Gestión documental"/>
    <e v="#N/A"/>
    <n v="1"/>
    <x v="2"/>
    <m/>
    <m/>
    <m/>
    <m/>
    <m/>
    <m/>
    <m/>
    <m/>
    <m/>
    <m/>
    <m/>
  </r>
  <r>
    <s v="2014-2.8-2"/>
    <n v="69"/>
    <s v="2015-12-29"/>
    <s v="PARTICIPACIÓN CIUDADANA Y DESARROLLO LOCAL"/>
    <m/>
    <s v="FDL SANTAFE."/>
    <m/>
    <s v="3"/>
    <x v="2"/>
    <n v="2014"/>
    <x v="4"/>
    <s v="2.8"/>
    <m/>
    <m/>
    <n v="2"/>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FONDO DE DESARROLLO LOCAL- CONTRATACIÓN  - PLANEACIÓN"/>
    <s v="2015-01-01"/>
    <s v="2015-12-31"/>
    <s v="A 111 2018 3,1,2,7"/>
    <s v="INEFECTIVA"/>
    <s v="Debilidad contrataciòn"/>
    <s v="Gestión documental"/>
    <e v="#N/A"/>
    <n v="1"/>
    <x v="2"/>
    <m/>
    <m/>
    <m/>
    <m/>
    <m/>
    <m/>
    <m/>
    <m/>
    <m/>
    <m/>
    <m/>
  </r>
  <r>
    <s v="2014-2.9.2-1"/>
    <n v="71"/>
    <s v="2015-12-29"/>
    <s v="PARTICIPACIÓN CIUDADANA Y DESARROLLO LOCAL"/>
    <m/>
    <s v="FDL SANTAFE."/>
    <m/>
    <s v="3"/>
    <x v="2"/>
    <n v="2014"/>
    <x v="4"/>
    <s v="2.9.2"/>
    <m/>
    <m/>
    <n v="1"/>
    <m/>
    <m/>
    <m/>
    <s v="DIRECCIÓN SECTOR PARTICIPACION CIUDADANA Y DESARROLLO LOCAL"/>
    <s v="01 - AUDITORIA DE REGULARIDAD"/>
    <s v="Control Financiero"/>
    <s v="Estados Contables"/>
    <s v="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
    <s v="1. NO CUMPLIMIENTO O DESCONOCIMIENTO DE LOS PROCEDIMIENTOS DE COMPRAS  2. ANÁLISIS BENEFICIO- COSTOS DEFICIENTE"/>
    <s v="CORRECCIÓN:  PONER EN FUNCIONAMIENTO EL PLOTTER Y DISEÑAR REPORTE DE USO DEL PLOTTER (DIARIO / MENSUAL) ACCIÓN CORRECTIVA: ASEGURAR QUE SE CUMPLE CON LOS PROCEDIMIENTOS DE COMPRA ESTABLECIDOS PARA TECNOLOGÍA"/>
    <s v="PUESTA EN FUNCIONAMIENTO DEL PLOTTER"/>
    <s v="FUNCIONALIDAD DEL PLOTTER PROBADA / FUNCIONALIDADES DEL PLOTTER"/>
    <n v="1"/>
    <s v="FONDO DE DESARROLLO LOCAL- CONTRATACIÓN - SISTEMAS"/>
    <s v="2015-07-15"/>
    <s v="2015-12-31"/>
    <s v="2018-12-31: en el 2017 se realizo el mantemi,iento del ploter y estuvo funcionando, sin emargo el kit de tintas se volvio a daña y cuesta mucho solucionarlo"/>
    <s v="INCUMPLIDA"/>
    <s v="Gestiòn administrativa"/>
    <s v="Plotter"/>
    <e v="#N/A"/>
    <n v="1"/>
    <x v="0"/>
    <m/>
    <m/>
    <m/>
    <m/>
    <m/>
    <m/>
    <m/>
    <m/>
    <m/>
    <m/>
    <m/>
  </r>
  <r>
    <s v="2015-2.5.1-1"/>
    <n v="54"/>
    <s v="2015-12-29"/>
    <s v="PARTICIPACIÓN CIUDADANA Y DESARROLLO LOCAL"/>
    <m/>
    <s v="FDL SANTAFE."/>
    <m/>
    <s v="3"/>
    <x v="0"/>
    <n v="2015"/>
    <x v="1"/>
    <s v="2.5.1"/>
    <m/>
    <m/>
    <n v="1"/>
    <m/>
    <m/>
    <m/>
    <s v="DIRECCIÓN SECTOR PARTICIPACION CIUDADANA Y DESARROLLO LOCAL"/>
    <s v="01 - AUDITORIA DE REGULARIDAD"/>
    <s v="Control Financiero"/>
    <s v="Estados Contables"/>
    <s v="CUMPLIMIENTO PDL: LA FALTA DE PLANEACIÓN Y CONTROLES EFECTIVOS, Y EL INCUMPLIMIENTO DE LAS OBLIGACIONES CONTRACTURALES"/>
    <s v="DESDE HACE VARIOS AÑIOS, SE PRESENTA UN  REZAGO EN LA EJECUCIÓN DE ACTIVIDADES DE LOS PROYECTOS CONTRATADOS LO QUE OBLIGA QUE LA SUSCRIPCIÓN DE NUEVOS  CONTRATOS EN EL ÚLTIMO TRIMESTRE DEL AÑO PARA EJECUCIÓN DURANTE LA SIGUIENTE VIGENCIA"/>
    <s v="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
    <s v="HERRAMIENTAS DE PLANEACI{ON"/>
    <s v="HERRAMIENTA DE PLANEACIÓN DISEÑADA E IMPLEMENTADA / HERRAMIENTAS PROGRAMADAS PARA DISEÑAR"/>
    <n v="1"/>
    <s v="COORDINACIÓN ADMINISTRATIVA Y FINANCIERA  --  PLANEACIÓN"/>
    <s v="2015-07-10"/>
    <s v="2016-03-31"/>
    <e v="#N/A"/>
    <s v="CERRADA"/>
    <s v="Ejecución presupuestal"/>
    <s v="Bajo cumplimiento"/>
    <e v="#N/A"/>
    <n v="1"/>
    <x v="1"/>
    <m/>
    <m/>
    <m/>
    <m/>
    <m/>
    <s v="x"/>
    <m/>
    <m/>
    <s v="Regularidad"/>
    <d v="2015-03-27T00:00:00"/>
    <n v="20150320030012"/>
  </r>
  <r>
    <s v="2012-3.4.3.1.-1"/>
    <n v="192"/>
    <s v="2015-12-29"/>
    <s v="PARTICIPACIÓN CIUDADANA Y DESARROLLO LOCAL"/>
    <m/>
    <m/>
    <s v="FDL SANTAFE."/>
    <s v="3"/>
    <x v="1"/>
    <n v="2012"/>
    <x v="3"/>
    <s v="3.4.3.1."/>
    <m/>
    <m/>
    <n v="1"/>
    <m/>
    <m/>
    <m/>
    <s v="DIRECCIÓN SECTOR PARTICIPACION CIUDADANA Y DESARROLLO LOCAL"/>
    <s v="01 - AUDITORIA DE REGULARIDAD"/>
    <s v="Control Gestión"/>
    <s v="Gestión Presupuestal"/>
    <s v="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
    <s v="DESDE HACE VARIOS AÑIOS, SE PRESENTA UN  REZAGO EN LA EJECUCIÓN DE ACTIVIDADES DE LOS PROYECTOS CONTRATADOS LO QUE OBLIGA QUE LA SUSCRIPCIÓN DE NUEVOS  CONTRATOS EN EL ÚLTIMO TRIMESTRE DEL AÑO PARA EJECUCIÓN DURANTE LA SIGUIENTE VIGENCIA"/>
    <s v="REALIZAR CON LOS PROFESIONALES DEL GRUPO DE PLANENACIÓN DE LA ALCADÍA UN SEGUIMIENTO TRIMESTRAL DE LA EJECUCIÓN DE LOS PROYECTOS Y DEL PAC MENSUAL, ACORDES A LA FORMA DE PAGO DESCRITA EN EL CONTRATO PARA IDENTIFICAR LA ADVERTENCIA DE BAJA EJECUCIÓN."/>
    <s v="SEGUIMIENTO  DE PAGOS DE CONTRATOS"/>
    <s v="PAGOS ESPERADOS SEGÚN CONTRATO / PAGOS REALIZADOS MENSUALMENTE"/>
    <n v="1"/>
    <s v="COORDINACIÓN ADMINISTRATIVA Y FINANCIERA  --  PLANEACIÓN"/>
    <s v="2015-07-10"/>
    <s v="2016-03-31"/>
    <s v="A 111 2018 3,1,2,9"/>
    <s v="INEFECTIVA"/>
    <s v="Ejecución presupuestal"/>
    <s v="Bajo cumplimiento"/>
    <e v="#N/A"/>
    <n v="1"/>
    <x v="2"/>
    <m/>
    <m/>
    <m/>
    <m/>
    <s v="X"/>
    <m/>
    <m/>
    <m/>
    <m/>
    <m/>
    <m/>
  </r>
  <r>
    <s v="2014-2.8.1-1"/>
    <n v="70"/>
    <s v="2015-12-29"/>
    <s v="PARTICIPACIÓN CIUDADANA Y DESARROLLO LOCAL"/>
    <m/>
    <s v="FDL SANTAFE."/>
    <m/>
    <s v="3"/>
    <x v="2"/>
    <n v="2014"/>
    <x v="4"/>
    <s v="2.8.1"/>
    <m/>
    <m/>
    <n v="1"/>
    <m/>
    <m/>
    <m/>
    <s v="DIRECCIÓN SECTOR PARTICIPACION CIUDADANA Y DESARROLLO LOCAL"/>
    <s v="01 - AUDITORIA DE REGULARIDAD"/>
    <s v="Control de Resultados"/>
    <s v="Planes, Programas y Proyectos"/>
    <s v="PLAN DE DESARROLLO Y EJECUCIÓN PRESUPUESTAL DE 2013 HALLAZGO ADMINISTRATIVO INCONGRUENCIA DEL PLAN DE DESARROLLO YA QUE LA SUMA DE LOS INGRESOS CALCULADOS PARA EL CUATRENIO DEBE SER COINCIDENTE CON LA SUMA CALCULADA PARA LOS EGRESOS DEL MISMO PLAN"/>
    <s v="1. NO ESPECIFICACIÓN ANUAL DE CADA UNA DE LAS FUENTES DE INGRESOS 2. FALTA DE REVISIÓN CRUZADA DE CIFRAS"/>
    <s v="CORRECCIÓN: IDENTIFICAR LAS DIFERENCIAS Y EN LA RENDICIÓN DE CUENTAS 2014  HACER LAS ACLARACIONES CORRESPONDIENTES. ACCIÓN CORRECTIVA: EN LA FORMULACIÓN DE LOS PLANES DE DESARROLLO VERIFICAR QUE LA SUMA DE LOS INGRESOS SEA IGUA A LA SUMA DE LOS EGRESOS."/>
    <s v="IGUALDAD EN LAS CIFRAS DEL PDL IMPRESO"/>
    <s v="SUMA DE LOS INGRESOS / SUMA DE  LOS EGRESOS."/>
    <n v="1"/>
    <s v="DESPACHO ALCALDÍA LOCAL"/>
    <s v="2015-11-01"/>
    <s v="2016-03-31"/>
    <e v="#N/A"/>
    <s v="CERRADA"/>
    <s v="Ejecución presupuestal"/>
    <s v="ejecución presupuestal"/>
    <e v="#N/A"/>
    <n v="1"/>
    <x v="1"/>
    <m/>
    <m/>
    <m/>
    <m/>
    <s v="X"/>
    <m/>
    <m/>
    <m/>
    <m/>
    <m/>
    <m/>
  </r>
  <r>
    <s v="2015-3.10.1-1"/>
    <n v="131"/>
    <s v="2016-01-29"/>
    <s v="PARTICIPACIÓN CIUDADANA Y DESARROLLO LOCAL"/>
    <m/>
    <s v="FDL SANTAFE."/>
    <m/>
    <s v="3"/>
    <x v="0"/>
    <n v="2015"/>
    <x v="5"/>
    <s v="3.10.1"/>
    <m/>
    <m/>
    <n v="1"/>
    <m/>
    <m/>
    <m/>
    <s v="DIRECCIÓN SECTOR PARTICIPACION CIUDADANA Y DESARROLLO LOCAL"/>
    <s v="02 - AUDITORIA DE DESEMPEÑO"/>
    <s v="N/A"/>
    <s v="N/A"/>
    <s v="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
    <s v="FALENCIA EN LA CONTINUIDAD DE PROYECTOS Y JORNADAS DE SENCIBILIZACIÓN Y APROPIACIÓN DEL ESPACIO PUBLICO"/>
    <s v="ACCIÓN CORRECTIVA: SOLICITAR RECURSOS PARA REALIZAR SEGUIMIENTO, MANTENIMIENTO Y SENCIBILIZACIÓN DE LOS PUNTOS CRITICOS Y LA APROPIACIÓN DEL ESPACIO PUBLICO."/>
    <s v="OFICIO SOLICITANDO LA CONTININUIDAD DEL PROYECTO"/>
    <s v="OFICIO"/>
    <n v="1"/>
    <s v="COORDINACIÓN ADMINISTRATIVA Y FINANCIERA  - FDLSF"/>
    <s v="2016-02-12"/>
    <s v="2016-04-30"/>
    <e v="#N/A"/>
    <s v="CERRADA"/>
    <s v="Debilidad supervisión"/>
    <s v="Seguimiento"/>
    <e v="#N/A"/>
    <n v="1"/>
    <x v="1"/>
    <m/>
    <m/>
    <m/>
    <m/>
    <m/>
    <m/>
    <m/>
    <m/>
    <m/>
    <m/>
    <m/>
  </r>
  <r>
    <s v="2015-3.6.1-1"/>
    <n v="213"/>
    <s v="2016-01-29"/>
    <s v="PARTICIPACIÓN CIUDADANA Y DESARROLLO LOCAL"/>
    <m/>
    <s v="FDL SANTAFE."/>
    <m/>
    <s v="3"/>
    <x v="0"/>
    <n v="2015"/>
    <x v="5"/>
    <s v="3.6.1"/>
    <m/>
    <m/>
    <n v="1"/>
    <m/>
    <m/>
    <m/>
    <s v="DIRECCIÓN SECTOR PARTICIPACION CIUDADANA Y DESARROLLO LOCAL"/>
    <s v="02 - AUDITORIA DE DESEMPEÑO"/>
    <s v="N/A"/>
    <s v="N/A"/>
    <s v="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
    <s v="DEBILIDAD EN LA COORDINACIÓN DE TIEMPO Y ESPACIO CON EL FIN DE INICIAR LOS PROYECTOS DE FORMA INMEDIATA"/>
    <s v="ACCIÓN CORECTIVA: REALIZAR UN MEMEORANDO INFORMADO QUE LOS PROYECTOS CONTRATADOS DEBEN INICIAR A MAS TARDAR A LOS CINCO DÍAS HABILES SIGUIENTES SALVO CASOS DE FUERZA MAYOR Y/O CASO FORTUITO DEBE MEDIAR JUSTIFICACIÓN"/>
    <s v="OFICIO INFORMANDO EL INICIO DE LOS CONTRATOS"/>
    <s v="CONTRATOS SUSCRITOS / ACTA DE INICIO"/>
    <n v="1"/>
    <s v="COORDINACIÓN ADMINISTRATIVA Y FINANCIERA  - FDLSF"/>
    <s v="2016-02-12"/>
    <s v="2016-04-30"/>
    <e v="#N/A"/>
    <s v="AVERIGUACIÓN PRELIMINAR"/>
    <s v="Planeación"/>
    <s v="estudios previos"/>
    <e v="#N/A"/>
    <n v="1"/>
    <x v="3"/>
    <m/>
    <m/>
    <m/>
    <m/>
    <m/>
    <m/>
    <m/>
    <m/>
    <m/>
    <m/>
    <m/>
  </r>
  <r>
    <s v="2015-3.7.1-1"/>
    <n v="218"/>
    <s v="2016-01-29"/>
    <s v="PARTICIPACIÓN CIUDADANA Y DESARROLLO LOCAL"/>
    <m/>
    <s v="FDL SANTAFE."/>
    <m/>
    <s v="3"/>
    <x v="0"/>
    <n v="2015"/>
    <x v="5"/>
    <s v="3.7.1"/>
    <m/>
    <m/>
    <n v="1"/>
    <m/>
    <m/>
    <m/>
    <s v="DIRECCIÓN SECTOR PARTICIPACION CIUDADANA Y DESARROLLO LOCAL"/>
    <s v="02 - AUDITORIA DE DESEMPEÑO"/>
    <s v="N/A"/>
    <s v="N/A"/>
    <s v="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
    <s v="FALTA DE DETALLE EN LOS SOPORTES DE LAS ACTIVIDADES"/>
    <s v="ACCIÓN CORRECTIVA: ENVIAR UN OFICIO A LA AREAS DE PLANEACIÓN Y FONDO DE DESARROLLO LOCAL CON EL FIN DE INFORMAR  EN LAS PLANILLAS SOPORTES DEBEN ESTAR DILIGENCIADO LA DIRRECIÓN Y EL TELEFONO DE LA PERSONA A BENEFICIAR"/>
    <s v="OFICIO"/>
    <s v="OFICIO / PLANILLAS DE SOPORTES"/>
    <n v="1"/>
    <s v="COORDINACIÓN ADMINISTRATIVA Y FINANCIERA  - FDLSF"/>
    <s v="2016-02-12"/>
    <s v="2016-04-30"/>
    <e v="#N/A"/>
    <s v="AVERIGUACIÓN PRELIMINAR"/>
    <s v="Debilidad supervisión"/>
    <s v="Soportes insuficientes"/>
    <e v="#N/A"/>
    <n v="1"/>
    <x v="3"/>
    <m/>
    <m/>
    <m/>
    <m/>
    <m/>
    <m/>
    <m/>
    <m/>
    <m/>
    <m/>
    <m/>
  </r>
  <r>
    <s v="2015-3.8.1-1"/>
    <n v="224"/>
    <s v="2016-01-29"/>
    <s v="PARTICIPACIÓN CIUDADANA Y DESARROLLO LOCAL"/>
    <m/>
    <s v="FDL SANTAFE."/>
    <m/>
    <s v="3"/>
    <x v="0"/>
    <n v="2015"/>
    <x v="5"/>
    <s v="3.8.1"/>
    <m/>
    <m/>
    <n v="1"/>
    <m/>
    <m/>
    <m/>
    <s v="DIRECCIÓN SECTOR PARTICIPACION CIUDADANA Y DESARROLLO LOCAL"/>
    <s v="02 - AUDITORIA DE DESEMPEÑO"/>
    <s v="N/A"/>
    <s v="N/A"/>
    <s v="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
    <s v="FALENCIA EN LA SUPERVISIÓN E INTERVENTORIA A LA HORA DE REVISAR LOS FORMATOS DE INSCRIPCIÓN Y SU DILIGENCIAMIENTO"/>
    <s v="ACCIÓN CORRECTIVA: ACTA DE REUNION CON LOS SUPERVISORES Y/O INTERVENTORES CON EL FIN DE EMITIR DIRECTRICES DE SEGUIMIENTO DE LOS FORMATOS DE INCRIPCIÓN Y DEMAS FORMATOS QUE REPOSEN EN LA CARPETA"/>
    <s v="ACTA DE REUNION"/>
    <s v="ACTA DE REUNION"/>
    <n v="1"/>
    <s v="COORDINACIÓN ADMINISTRATIVA Y FINANCIERA  - FDLSF"/>
    <s v="2016-02-12"/>
    <s v="2016-04-30"/>
    <e v="#N/A"/>
    <s v="CERRADA"/>
    <s v="Planeación"/>
    <s v="estudios previos"/>
    <e v="#N/A"/>
    <n v="1"/>
    <x v="1"/>
    <m/>
    <m/>
    <m/>
    <m/>
    <m/>
    <m/>
    <m/>
    <m/>
    <m/>
    <m/>
    <m/>
  </r>
  <r>
    <s v="2015-2.3.3-1"/>
    <n v="49"/>
    <s v="2015-12-29"/>
    <s v="PARTICIPACIÓN CIUDADANA Y DESARROLLO LOCAL"/>
    <m/>
    <s v="FDL SANTAFE."/>
    <m/>
    <s v="3"/>
    <x v="0"/>
    <n v="2015"/>
    <x v="1"/>
    <s v="2.3.3"/>
    <m/>
    <m/>
    <n v="1"/>
    <m/>
    <m/>
    <m/>
    <s v="DIRECCIÓN SECTOR PARTICIPACION CIUDADANA Y DESARROLLO LOCAL"/>
    <s v="01 - AUDITORIA DE REGULARIDAD"/>
    <s v="Control Gestión"/>
    <s v="Gestión Contractual"/>
    <s v="CONTRATO DE OBRA 086-2011 CONSORCIO KMINOS - GNG INGENIERÍA S.A.S (CONTRATO DE INTERVENTORÍA 108/86  NO CUMPLIMIENTO DEL OBJETO 26 TRAMOS (ENTREGADOS 7). NO SATISFACCIÓN DE LA MEJORA DE LA MOVILIDAD"/>
    <s v="FALLAS EN LA PLANEACIÓN AL  NO INCLUIR LA TOTALIDAD DE LAS VIAS OBJETO DE LA INTERVENCIÓN"/>
    <s v="ACCIÓN CORRECTIVA:  INCLUIR EN LOS ESTUDIOS PREVIOS DE LOS PROCESOS DE INFRAESTRUCTURA VIAL,  EL LISTADO CON LA TOTALIDAD DE LA VÌAS OBJETO DE INTERVENCIÓN EN EL CONTRATO."/>
    <s v="INCLUSION DE VIAS A MANTENER- HABILITAR"/>
    <s v="VIAS MANTENIDAS O HABILITADAS / VIAS CONTRATADAS"/>
    <n v="1"/>
    <s v="COORDINACIÓN ADMINISTRATIVA FINANCIERA -  INFRAESTRUCTURA"/>
    <s v="2015-04-15"/>
    <s v="2016-06-30"/>
    <e v="#N/A"/>
    <s v="CERRADA"/>
    <s v="Debilidad supervisión"/>
    <s v="Seguimiento"/>
    <e v="#N/A"/>
    <n v="1"/>
    <x v="1"/>
    <m/>
    <m/>
    <m/>
    <m/>
    <m/>
    <s v="x"/>
    <m/>
    <m/>
    <s v="Regularidad"/>
    <d v="2015-03-27T00:00:00"/>
    <n v="20150320030012"/>
  </r>
  <r>
    <s v="2016-2.1.3.2-1"/>
    <n v="4"/>
    <s v="2016-04-29"/>
    <s v="PARTICIPACIÓN CIUDADANA Y DESARROLLO LOCAL"/>
    <m/>
    <s v="FDL SANTAFE."/>
    <m/>
    <s v="3"/>
    <x v="3"/>
    <n v="2016"/>
    <x v="6"/>
    <s v="2.1.3.2"/>
    <m/>
    <m/>
    <n v="1"/>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1"/>
    <s v="INEFECTIVA"/>
    <s v="Debilidad contrataciòn"/>
    <s v="Transparencia"/>
    <e v="#N/A"/>
    <n v="1"/>
    <x v="2"/>
    <m/>
    <m/>
    <m/>
    <m/>
    <s v="X"/>
    <s v="x"/>
    <m/>
    <m/>
    <m/>
    <m/>
    <m/>
  </r>
  <r>
    <s v="2016-2.1.3.3-1"/>
    <n v="7"/>
    <s v="2016-04-29"/>
    <s v="PARTICIPACIÓN CIUDADANA Y DESARROLLO LOCAL"/>
    <m/>
    <s v="FDL SANTAFE."/>
    <m/>
    <s v="3"/>
    <x v="3"/>
    <n v="2016"/>
    <x v="6"/>
    <s v="2.1.3.3"/>
    <m/>
    <m/>
    <n v="1"/>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SOLICITAR LINEAMIENTOS A GESTIÓN DOCUEMTAL NIVEL CENTAL RESPECTO AL MANEJO DE SOPORTES SUFICIENTES PARA EVIDENCIAS DE ENTREGA DE MATERIALES / REFRIGERIOS EN EVENTOS"/>
    <n v="1"/>
    <s v="CALIDAD"/>
    <s v="2016-05-16"/>
    <s v="2016-06-30"/>
    <e v="#N/A"/>
    <s v="AVERIGUACIÓN PRELIMINAR"/>
    <s v="Debilidad supervisión"/>
    <s v="Gestión documental"/>
    <e v="#N/A"/>
    <n v="1"/>
    <x v="3"/>
    <m/>
    <m/>
    <m/>
    <m/>
    <s v="X"/>
    <m/>
    <m/>
    <m/>
    <m/>
    <m/>
    <m/>
  </r>
  <r>
    <s v="2016-2.1.3.4-1"/>
    <n v="16"/>
    <s v="2016-04-29"/>
    <s v="PARTICIPACIÓN CIUDADANA Y DESARROLLO LOCAL"/>
    <m/>
    <s v="FDL SANTAFE."/>
    <m/>
    <s v="3"/>
    <x v="3"/>
    <n v="2016"/>
    <x v="6"/>
    <s v="2.1.3.4"/>
    <m/>
    <m/>
    <n v="1"/>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2"/>
    <s v="INEFECTIVA"/>
    <s v="Planeación"/>
    <s v="Costos"/>
    <e v="#N/A"/>
    <n v="1"/>
    <x v="2"/>
    <m/>
    <m/>
    <m/>
    <m/>
    <s v="X"/>
    <s v="x"/>
    <s v="X"/>
    <n v="1923900"/>
    <m/>
    <m/>
    <m/>
  </r>
  <r>
    <s v="2016-2.2.1.1-1"/>
    <n v="26"/>
    <s v="2016-04-29"/>
    <s v="PARTICIPACIÓN CIUDADANA Y DESARROLLO LOCAL"/>
    <m/>
    <s v="FDL SANTAFE."/>
    <m/>
    <s v="3"/>
    <x v="3"/>
    <n v="2016"/>
    <x v="6"/>
    <s v="2.2.1.1"/>
    <m/>
    <m/>
    <n v="1"/>
    <m/>
    <m/>
    <m/>
    <s v="DIRECCIÓN SECTOR PARTICIPACION CIUDADANA Y DESARROLLO LOCAL"/>
    <s v="01 - AUDITORIA DE REGULARIDAD"/>
    <s v="Control de Resultados"/>
    <s v="Planes, Programas y Proyectos"/>
    <s v="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
    <s v="DEBILIDAD EN PLANEACIÓN  Y SEGUIMIENTO"/>
    <s v="ACCIO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e v="#N/A"/>
    <s v="INEFECTIVA"/>
    <s v="Ejecución presupuestal"/>
    <s v="Compromiso giros"/>
    <e v="#N/A"/>
    <n v="1"/>
    <x v="4"/>
    <m/>
    <m/>
    <m/>
    <m/>
    <s v="X"/>
    <s v="x"/>
    <m/>
    <m/>
    <m/>
    <m/>
    <m/>
  </r>
  <r>
    <s v="2016-2.2.1.4-1"/>
    <n v="32"/>
    <s v="2016-04-29"/>
    <s v="PARTICIPACIÓN CIUDADANA Y DESARROLLO LOCAL"/>
    <m/>
    <s v="FDL SANTAFE."/>
    <m/>
    <s v="3"/>
    <x v="3"/>
    <n v="2016"/>
    <x v="6"/>
    <s v="2.2.1.4"/>
    <m/>
    <m/>
    <n v="1"/>
    <m/>
    <m/>
    <m/>
    <s v="DIRECCIÓN SECTOR PARTICIPACION CIUDADANA Y DESARROLLO LOCAL"/>
    <s v="01 - AUDITORIA DE REGULARIDAD"/>
    <s v="Control de Resultados"/>
    <s v="Planes, Programas y Proyectos"/>
    <s v="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
    <s v="DEBILIDAD EN PLANEACIÓN  Y SEGUIMIENTO"/>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CRONOGRAMA DISEÑADO E IMPLEMENTADO / CRONOGRAMAS PLANEADOS"/>
    <s v="CRONOGRAMA DISEÑADO E IMPLEMENTADO / CRONOGRAMAS PLANEADOS"/>
    <n v="1"/>
    <s v="PLANEACIÓN"/>
    <s v="2016-05-16"/>
    <s v="2016-06-30"/>
    <e v="#N/A"/>
    <s v="CERRADA"/>
    <s v="Planeación"/>
    <s v="Justificcaciòn necesidad"/>
    <e v="#N/A"/>
    <n v="1"/>
    <x v="1"/>
    <m/>
    <m/>
    <m/>
    <m/>
    <s v="X"/>
    <s v="x"/>
    <m/>
    <m/>
    <m/>
    <m/>
    <m/>
  </r>
  <r>
    <s v="2016-2.2.1.5-1"/>
    <n v="34"/>
    <s v="2016-04-29"/>
    <s v="PARTICIPACIÓN CIUDADANA Y DESARROLLO LOCAL"/>
    <m/>
    <s v="FDL SANTAFE."/>
    <m/>
    <s v="3"/>
    <x v="3"/>
    <n v="2016"/>
    <x v="6"/>
    <s v="2.2.1.5"/>
    <m/>
    <m/>
    <n v="1"/>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s v="A 111 2018  3,1,2,5"/>
    <s v="INEFECTIVA"/>
    <s v="Ejecución presupuestal"/>
    <s v="Bajo cumplimiento"/>
    <e v="#N/A"/>
    <n v="1"/>
    <x v="2"/>
    <m/>
    <m/>
    <m/>
    <m/>
    <s v="X"/>
    <s v="x"/>
    <m/>
    <m/>
    <m/>
    <m/>
    <m/>
  </r>
  <r>
    <s v="2016-2.1.3.2-2"/>
    <n v="5"/>
    <s v="2016-04-29"/>
    <s v="PARTICIPACIÓN CIUDADANA Y DESARROLLO LOCAL"/>
    <m/>
    <s v="FDL SANTAFE."/>
    <m/>
    <s v="3"/>
    <x v="3"/>
    <n v="2016"/>
    <x v="6"/>
    <s v="2.1.3.2"/>
    <m/>
    <m/>
    <n v="2"/>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s v="A 111 2018 3.1.2.1"/>
    <s v="INEFECTIVA"/>
    <s v="Debilidad contrataciòn"/>
    <s v="Transparencia"/>
    <e v="#N/A"/>
    <n v="1"/>
    <x v="2"/>
    <m/>
    <m/>
    <m/>
    <m/>
    <s v="X"/>
    <s v="x"/>
    <m/>
    <m/>
    <m/>
    <m/>
    <m/>
  </r>
  <r>
    <s v="2016-2.1.3.2-3"/>
    <n v="6"/>
    <s v="2016-04-29"/>
    <s v="PARTICIPACIÓN CIUDADANA Y DESARROLLO LOCAL"/>
    <m/>
    <s v="FDL SANTAFE."/>
    <m/>
    <s v="3"/>
    <x v="3"/>
    <n v="2016"/>
    <x v="6"/>
    <s v="2.1.3.2"/>
    <m/>
    <m/>
    <n v="3"/>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EN LOS ESTUDIOS DE MERCADO UTILIZAR LOS MECANISMOS DISPUESTO PARA EL CÁLCULO DE PRECIOS UNITARIOS (RESOLUCIONES DISTRITALES DE CANASTAS DE PRECIO, GUÍA DE LA AGENCIA COLOMBIANA DE CONTRATACIÓN)"/>
    <s v="MÍNIMO EL 50% DE LOS ESTUDIOS DE MERCADO SON REALIZADOS A TRAVÉS DE  BOLSAS OFICIALES"/>
    <s v="ESTUDIOS DE MERCADO BASADOS EN BOLSAS OFICIALES / ESTUDIOS DE MERCADO REALIZADOS"/>
    <n v="0.5"/>
    <s v="PLANEACIÓN"/>
    <s v="2016-05-16"/>
    <s v="2016-12-31"/>
    <e v="#N/A"/>
    <s v="CERRADA"/>
    <s v="Debilidad contrataciòn"/>
    <s v="Transparencia"/>
    <e v="#N/A"/>
    <n v="0.5"/>
    <x v="1"/>
    <m/>
    <m/>
    <m/>
    <m/>
    <s v="X"/>
    <s v="x"/>
    <m/>
    <m/>
    <m/>
    <m/>
    <m/>
  </r>
  <r>
    <s v="2016-2.1.3.3-2"/>
    <n v="8"/>
    <s v="2016-04-29"/>
    <s v="PARTICIPACIÓN CIUDADANA Y DESARROLLO LOCAL"/>
    <m/>
    <s v="FDL SANTAFE."/>
    <m/>
    <s v="3"/>
    <x v="3"/>
    <n v="2016"/>
    <x v="6"/>
    <s v="2.1.3.3"/>
    <m/>
    <m/>
    <n v="2"/>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IMPLEMENTAR EL 100% DE  LOS  LINEAMIENTOS DEFINIDOS POR  GESTIÓN DOCUEMTAL NC RESPECTO AL MANEJO DE SOPORTES SUFICIENTES PARA EVIDENCIAS DE ENTREGA DE MATERIALES / REFRIGERIOS EN EVENTOS"/>
    <n v="1"/>
    <s v="PLANEACIÓN"/>
    <s v="2016-05-16"/>
    <s v="2016-12-31"/>
    <e v="#N/A"/>
    <s v="CERRADA"/>
    <s v="Debilidad supervisión"/>
    <s v="Gestión documental"/>
    <e v="#N/A"/>
    <n v="1"/>
    <x v="1"/>
    <m/>
    <m/>
    <m/>
    <m/>
    <s v="X"/>
    <m/>
    <m/>
    <m/>
    <m/>
    <m/>
    <m/>
  </r>
  <r>
    <s v="2016-2.1.3.3-3"/>
    <n v="9"/>
    <s v="2016-04-29"/>
    <s v="PARTICIPACIÓN CIUDADANA Y DESARROLLO LOCAL"/>
    <m/>
    <s v="FDL SANTAFE."/>
    <m/>
    <s v="3"/>
    <x v="3"/>
    <n v="2016"/>
    <x v="6"/>
    <s v="2.1.3.3"/>
    <m/>
    <m/>
    <n v="3"/>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DEBILIDAD EN LA SUPERVISIÓN Y/O INTERVENTORÍA"/>
    <s v="ACCIÓN CORRECTIVA:   IMPLEMENTAR ESTANDARES EN EL MANEJO DE LOS REGISTROS DE LOS EVENTOS DE TAL MANERA QUE SE ASEGURE QUE LAS ACTAS PRESENTADAS CORRESPONDAN CON LOS SOPORTES ALLEGADOS"/>
    <s v="REALIZAR MÍNINO 1 (UNA) SENSIBILIZACIÓN DE RESPONSABILIDADES DE LOS SUPERVISORES E INTERVENTORES"/>
    <s v="REALIZAR UNA SENSIBILIZACIÓN DE LAS RESPONSABILIDADES DE LOS SUPERVISORES E INTERVENTORES / SENSIBILIZACIONES PROGAMADAS"/>
    <n v="1"/>
    <s v="CALIDAD"/>
    <s v="2016-05-16"/>
    <s v="2016-12-31"/>
    <e v="#N/A"/>
    <s v="CERRADA"/>
    <s v="Debilidad supervisión"/>
    <s v="Gestión documental"/>
    <e v="#N/A"/>
    <n v="1"/>
    <x v="1"/>
    <m/>
    <m/>
    <m/>
    <m/>
    <s v="X"/>
    <m/>
    <m/>
    <m/>
    <m/>
    <m/>
    <m/>
  </r>
  <r>
    <s v="2016-2.1.3.4-2"/>
    <n v="17"/>
    <s v="2016-04-29"/>
    <s v="PARTICIPACIÓN CIUDADANA Y DESARROLLO LOCAL"/>
    <m/>
    <s v="FDL SANTAFE."/>
    <m/>
    <s v="3"/>
    <x v="3"/>
    <n v="2016"/>
    <x v="6"/>
    <s v="2.1.3.4"/>
    <m/>
    <m/>
    <n v="2"/>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e v="#N/A"/>
    <s v="CERRADA"/>
    <s v="Planeación"/>
    <s v="Costos"/>
    <e v="#N/A"/>
    <n v="1"/>
    <x v="1"/>
    <m/>
    <m/>
    <m/>
    <m/>
    <s v="X"/>
    <s v="x"/>
    <s v="X"/>
    <n v="1923900"/>
    <m/>
    <m/>
    <m/>
  </r>
  <r>
    <s v="2016-2.1.3.4-3"/>
    <n v="18"/>
    <s v="2016-04-29"/>
    <s v="PARTICIPACIÓN CIUDADANA Y DESARROLLO LOCAL"/>
    <m/>
    <s v="FDL SANTAFE."/>
    <m/>
    <s v="3"/>
    <x v="3"/>
    <n v="2016"/>
    <x v="6"/>
    <s v="2.1.3.4"/>
    <m/>
    <m/>
    <n v="3"/>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EN LOS ESTUDIOS DE MERCADO UTILIZAR LOS MECANISMOS DISPUESTO PARA EL CÁLCULO DE PRECIOS UNITARIOS (RESOLUCIONES DISTRITALES DE CANASTAS DE PRECIO, GUÍA DE LA AGENCIA COLOMBIANA DE CONTRATACIÓN)"/>
    <s v="MÍNIMO EL 50% DE LOS ESTUDIOS DE MERCADO SON REALIZADOS A TRAVÉS DE  BOLSAS OFICIALES"/>
    <s v="ESTUDIOS DE MERCADO BASADOS EN BOLSAS OFICIALES / ESTUDIOS DE MERCADO REALIZADOS"/>
    <n v="0.5"/>
    <s v="PLANEACIÓN"/>
    <s v="2016-05-16"/>
    <s v="2016-12-31"/>
    <e v="#N/A"/>
    <s v="CERRADA"/>
    <s v="Planeación"/>
    <s v="Costos"/>
    <e v="#N/A"/>
    <n v="0.5"/>
    <x v="1"/>
    <m/>
    <m/>
    <m/>
    <m/>
    <s v="X"/>
    <s v="x"/>
    <s v="X"/>
    <n v="1923900"/>
    <m/>
    <m/>
    <m/>
  </r>
  <r>
    <s v="2016-2.1.3.5-1"/>
    <n v="19"/>
    <s v="2016-04-29"/>
    <s v="PARTICIPACIÓN CIUDADANA Y DESARROLLO LOCAL"/>
    <m/>
    <s v="FDL SANTAFE."/>
    <m/>
    <s v="3"/>
    <x v="3"/>
    <n v="2016"/>
    <x v="6"/>
    <s v="2.1.3.5"/>
    <m/>
    <m/>
    <n v="1"/>
    <m/>
    <m/>
    <m/>
    <s v="DIRECCIÓN SECTOR PARTICIPACION CIUDADANA Y DESARROLLO LOCAL"/>
    <s v="01 - AUDITORIA DE REGULARIDAD"/>
    <s v="Control Gestión"/>
    <s v="Gestión Contractual"/>
    <s v="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
    <s v="FALTA DE CUIDADO EN LA REVISIÓN DOCUMETAL"/>
    <s v="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
    <s v="DEFINIR E IMPLEMENTAR UN LINEAMIENTO"/>
    <s v="LINEAMIENTO DEFINIDO E IMPLEMENTADO / LINEAMIENTOS A DEFINIR E IMPLEMENTAR"/>
    <n v="1"/>
    <s v="PLANEACIÓN"/>
    <s v="2016-05-16"/>
    <s v="2016-12-31"/>
    <e v="#N/A"/>
    <s v="CERRADA"/>
    <s v="Debilidad contrataciòn"/>
    <s v="Revisión documental"/>
    <e v="#N/A"/>
    <n v="1"/>
    <x v="1"/>
    <m/>
    <m/>
    <m/>
    <m/>
    <s v="X"/>
    <s v="x"/>
    <m/>
    <m/>
    <m/>
    <m/>
    <m/>
  </r>
  <r>
    <s v="2016-2.1.3.6-1"/>
    <n v="21"/>
    <s v="2016-04-29"/>
    <s v="PARTICIPACIÓN CIUDADANA Y DESARROLLO LOCAL"/>
    <m/>
    <s v="FDL SANTAFE."/>
    <m/>
    <s v="3"/>
    <x v="3"/>
    <n v="2016"/>
    <x v="6"/>
    <s v="2.1.3.6"/>
    <m/>
    <m/>
    <n v="1"/>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EN EL ESTUDIO PREVIO SE UTILIZARÁ EL PRINCIPIO DE PLANEACIÓN, ES DECIR, SE RESPONDERÁ A TODAS LAS CUESTIONES CON EL FIN DE MINIMIZAR EL RIESGO DE EXISTENCIA DE ADICIONES Y PRORROGAS EN LOS CONTRATOS"/>
    <s v="DISEÑAR E IMPLEMENTAR UN (1) PLANTILLA DE CUESTIONES A CONSIDERAR COMO MÍNIMO UN ESTUDIO PREVIO"/>
    <s v="PLANTILLA DE ESTUDIO PREVIO DISEÑADA E IMPLEMENTADA / PLANTILLA DE ESTUDIO PREVIO A DISEÑAR E IMPLEMENTAR"/>
    <n v="1"/>
    <s v="PLANEACIÓN"/>
    <s v="2016-05-16"/>
    <s v="2016-12-31"/>
    <e v="#N/A"/>
    <s v="CERRADA"/>
    <s v="Debilidad supervisión"/>
    <s v="Pòlizas"/>
    <e v="#N/A"/>
    <n v="1"/>
    <x v="1"/>
    <m/>
    <m/>
    <m/>
    <m/>
    <s v="X"/>
    <s v="x"/>
    <m/>
    <m/>
    <m/>
    <m/>
    <m/>
  </r>
  <r>
    <s v="2016-2.1.3.6-2"/>
    <n v="22"/>
    <s v="2016-04-29"/>
    <s v="PARTICIPACIÓN CIUDADANA Y DESARROLLO LOCAL"/>
    <m/>
    <s v="FDL SANTAFE."/>
    <m/>
    <s v="3"/>
    <x v="3"/>
    <n v="2016"/>
    <x v="6"/>
    <s v="2.1.3.6"/>
    <m/>
    <m/>
    <n v="2"/>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MANTENER EL USO ESTRICTO DE LA LISTA DE CHEQUEO PARA EXPEDIENTE ÚNICO"/>
    <s v="100% DE CONTRATOS DEBE TENER CHECK LIST DILIGENCIADA Y FIRMADA POR EL ABOGADO RESPONSABLE  REVISIÓN"/>
    <s v="LISTAS DE CHEQUO REVISADAS Y COMPLETAS / CONRATOS FIRMADOS"/>
    <n v="1"/>
    <s v="CONTRATACIÓN"/>
    <s v="2016-05-16"/>
    <s v="2016-12-31"/>
    <e v="#N/A"/>
    <s v="CERRADA"/>
    <s v="Debilidad supervisión"/>
    <s v="Pòlizas"/>
    <e v="#N/A"/>
    <n v="1"/>
    <x v="1"/>
    <m/>
    <m/>
    <m/>
    <m/>
    <m/>
    <m/>
    <m/>
    <m/>
    <m/>
    <m/>
    <m/>
  </r>
  <r>
    <s v="2016-2.2.1.3-1"/>
    <n v="31"/>
    <s v="2016-04-29"/>
    <s v="PARTICIPACIÓN CIUDADANA Y DESARROLLO LOCAL"/>
    <m/>
    <s v="FDL SANTAFE."/>
    <m/>
    <s v="3"/>
    <x v="3"/>
    <n v="2016"/>
    <x v="6"/>
    <s v="2.2.1.3"/>
    <m/>
    <m/>
    <n v="1"/>
    <m/>
    <m/>
    <m/>
    <s v="DIRECCIÓN SECTOR PARTICIPACION CIUDADANA Y DESARROLLO LOCAL"/>
    <s v="01 - AUDITORIA DE REGULARIDAD"/>
    <s v="Control de Resultados"/>
    <s v="Planes, Programas y Proyectos"/>
    <s v="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
    <s v="DEBILIDAD EN PLANEACIÓN"/>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DISEÑAR E IMPLEMENTAR UN (1) PLANTILLA DE CUESTIONES A CONSIDERAR COMO MÍNIMO UN ESTUDIO PREVIO"/>
    <s v="PLANTILLA DE ESTUDIO PREVIO DISEÑADA E IMPLEMENTADA / PLANTILLA DE ESTUDIO PREVIO A DISEÑAR E IMPLEMENTAR"/>
    <n v="1"/>
    <s v="PLANEACIÓN"/>
    <s v="2016-05-16"/>
    <s v="2016-12-31"/>
    <s v="A 1111 2018 3,1,24"/>
    <s v="INEFECTIVA"/>
    <s v="Planeación"/>
    <s v="estudios previos"/>
    <e v="#N/A"/>
    <n v="1"/>
    <x v="2"/>
    <m/>
    <m/>
    <m/>
    <m/>
    <s v="X"/>
    <s v="x"/>
    <m/>
    <m/>
    <m/>
    <m/>
    <m/>
  </r>
  <r>
    <s v="2016-2.2.1.5-2"/>
    <n v="35"/>
    <s v="2016-04-29"/>
    <s v="PARTICIPACIÓN CIUDADANA Y DESARROLLO LOCAL"/>
    <m/>
    <s v="FDL SANTAFE."/>
    <m/>
    <s v="3"/>
    <x v="3"/>
    <n v="2016"/>
    <x v="6"/>
    <s v="2.2.1.5"/>
    <m/>
    <m/>
    <n v="2"/>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e v="#N/A"/>
    <s v="CERRADA"/>
    <s v="Ejecución presupuestal"/>
    <s v="Bajo cumplimiento"/>
    <e v="#N/A"/>
    <n v="1"/>
    <x v="1"/>
    <m/>
    <m/>
    <m/>
    <m/>
    <s v="X"/>
    <s v="x"/>
    <m/>
    <m/>
    <m/>
    <m/>
    <m/>
  </r>
  <r>
    <s v="2016-2.3.1.1-1"/>
    <n v="39"/>
    <s v="2016-04-29"/>
    <s v="PARTICIPACIÓN CIUDADANA Y DESARROLLO LOCAL"/>
    <m/>
    <s v="FDL SANTAFE."/>
    <m/>
    <s v="3"/>
    <x v="3"/>
    <n v="2016"/>
    <x v="6"/>
    <s v="2.3.1.1"/>
    <m/>
    <m/>
    <n v="1"/>
    <m/>
    <m/>
    <m/>
    <s v="DIRECCIÓN SECTOR PARTICIPACION CIUDADANA Y DESARROLLO LOCAL"/>
    <s v="01 - AUDITORIA DE REGULARIDAD"/>
    <s v="Control Financiero"/>
    <s v="Estados Contables"/>
    <s v="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
    <s v="FALTA DE CLARIDAD EN CUANTO A LAS RESPONSABILIDADES DE LAS ACCIONES DEL PROYECTO 704"/>
    <s v="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
    <s v="DEFINICIÓN DE RESPONSABILIDADES DEL PROYECTO 704"/>
    <s v="RESPONSABILIDAES ASIGNADAS AL PROYECTO 704 / TOTAL DE RESPONSABILIDADES A ASIGNAR AL PROYECTO 704"/>
    <n v="1"/>
    <s v="COORDINACIÓN NORMATIVA Y JURÍDICA"/>
    <s v="2016-05-16"/>
    <s v="2016-12-31"/>
    <e v="#N/A"/>
    <s v="CERRADA"/>
    <s v="Procedimientos"/>
    <s v="Gestión de multas"/>
    <e v="#N/A"/>
    <n v="1"/>
    <x v="1"/>
    <m/>
    <m/>
    <m/>
    <m/>
    <m/>
    <m/>
    <m/>
    <m/>
    <m/>
    <m/>
    <m/>
  </r>
  <r>
    <s v="2016-2.3.1.2-1"/>
    <n v="44"/>
    <s v="2016-04-29"/>
    <s v="PARTICIPACIÓN CIUDADANA Y DESARROLLO LOCAL"/>
    <m/>
    <s v="FDL SANTAFE."/>
    <m/>
    <s v="3"/>
    <x v="3"/>
    <n v="2016"/>
    <x v="6"/>
    <s v="2.3.1.2"/>
    <m/>
    <m/>
    <n v="1"/>
    <m/>
    <m/>
    <m/>
    <s v="DIRECCIÓN SECTOR PARTICIPACION CIUDADANA Y DESARROLLO LOCAL"/>
    <s v="01 - AUDITORIA DE REGULARIDAD"/>
    <s v="Control Financiero"/>
    <s v="Estados Contables"/>
    <s v="EN LA CUENTA 142013 &quot;ANTICIPOS PARA PROYECTOS DE INVERSIÓN&quot;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
    <s v="FALTA DE RIGOR EN LA ACEPTACIÓN DE PAGOS DE ANTICIPOS"/>
    <s v="SE CUMPLIRA CON LO PREVISTO EN LA LEY 1474 DE 2011 ARTICULO 91 EN EL SENTIDO DE PACTAR DENTRO DE LOS CONTRATOS ESTATALES ANTICIPOS O PAGOS AMPARADOS EN ENCARGO FIDUCIARIA ANTICIPADOS SOLO DE FORMA EXCEPCIONAL"/>
    <s v="ANTICIPOS OTORGADOS A CONTRATOS SEA MENOR AL 20%"/>
    <s v="ANTICIPOS PAGADOS /VALOR DE LOS CONTRATOS"/>
    <n v="1"/>
    <s v="CONTRATACIÓN"/>
    <s v="2016-05-16"/>
    <s v="2016-12-31"/>
    <e v="#N/A"/>
    <s v="CERRADA"/>
    <s v="Procedimientos"/>
    <s v="Anticipos"/>
    <s v="Anticipos"/>
    <n v="1"/>
    <x v="1"/>
    <m/>
    <m/>
    <m/>
    <m/>
    <m/>
    <m/>
    <m/>
    <m/>
    <m/>
    <m/>
    <m/>
  </r>
  <r>
    <s v="2016-2.3.1.3-1"/>
    <n v="45"/>
    <s v="2016-04-29"/>
    <s v="PARTICIPACIÓN CIUDADANA Y DESARROLLO LOCAL"/>
    <m/>
    <s v="FDL SANTAFE."/>
    <m/>
    <s v="3"/>
    <x v="3"/>
    <n v="2016"/>
    <x v="6"/>
    <s v="2.3.1.3"/>
    <m/>
    <m/>
    <n v="1"/>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SUPERVISÓN Y/O INTERVENTORÍA"/>
    <s v="CORRECCIÓN:  SOLICITAR A LOS CONTRATOS DE OBRA PÚBLICA YA LIQUIDADOS EL INFORME FINAL DEBE TENER EL DETALLE DE LAS INTERVENCIONES A LOS BIENES CON SU RESPECTIVO VALOR"/>
    <s v="EL 100% DE LOS CONTRATOS DE OBRAS PÚBLICAS TIENEN DETALLE  DE INTERVENCIONES AL  LIQUIDAR"/>
    <s v="CONTRATOS DE OBRAS PÚBLICAS CON RELACIÓN DETALLADA  DE INTERVENCIONES / TOTAL DE CONTRATOS DE OBRA PÚBLICA EN LIQUIDACIÓN"/>
    <n v="1"/>
    <s v="INFRAESTRUCTURA"/>
    <s v="2016-05-16"/>
    <s v="2016-12-31"/>
    <e v="#N/A"/>
    <s v="CERRADA"/>
    <s v="Gestiòn administrativa"/>
    <s v="Bienes uso público"/>
    <e v="#N/A"/>
    <n v="1"/>
    <x v="1"/>
    <m/>
    <m/>
    <m/>
    <m/>
    <m/>
    <m/>
    <m/>
    <m/>
    <m/>
    <m/>
    <m/>
  </r>
  <r>
    <s v="2016-2.3.1.3-2"/>
    <n v="46"/>
    <s v="2016-04-29"/>
    <s v="PARTICIPACIÓN CIUDADANA Y DESARROLLO LOCAL"/>
    <m/>
    <s v="FDL SANTAFE."/>
    <m/>
    <s v="3"/>
    <x v="3"/>
    <n v="2016"/>
    <x v="6"/>
    <s v="2.3.1.3"/>
    <m/>
    <m/>
    <n v="2"/>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PLANEACIÓN"/>
    <s v="EN EL ESTUDIO PREVIO DEFINIR DENTRO DE LAS OBLIGACIONES ESPECÍFICAS LA PERIODICIDAD DE ENTREGA DE LOS INFORME Y EN EL INFORME FINAL  DE INTERVENTORIA DEBE INCLUIR LA RELACIÓN DE LAS OBRAS ADELANTADAS CON SU RESPECTIVO VALOR Y FECHA DE ENTREGA.  TAMBIEN INCLUIR EL ALCANCE ESPECÍFICO DE LA OBRA: CONSSTRUCCIÓN, MANTENIMIENTO O REHABILITACIÓN"/>
    <s v="EL 100% DE LOS E. PREVIOS DE PROYECTOS DE OBRAS  DEBEN SER DETALLADO EN LA A ENTREGA DE INFORMES"/>
    <s v="ESTUDIOS PREVIOS PARA PROYECTOS DE OBRAS PÚBLICAS DEBEN SER MAS DETALLADO RESPECTO A ENTREGA DE INFORMES / TOTAL DE ESTUDIOS PREVIOS DE PROYECTOS DE OBRAS PÚBLICAS"/>
    <n v="1"/>
    <s v="Infraestura"/>
    <s v="2016-05-16"/>
    <s v="2016-12-31"/>
    <e v="#N/A"/>
    <s v="CERRADA"/>
    <s v="Procedimientos"/>
    <s v="Bienes uso público"/>
    <e v="#N/A"/>
    <n v="1"/>
    <x v="1"/>
    <m/>
    <m/>
    <m/>
    <m/>
    <m/>
    <m/>
    <m/>
    <m/>
    <m/>
    <m/>
    <m/>
  </r>
  <r>
    <s v="2016-2.3.1.5-1"/>
    <n v="47"/>
    <s v="2016-04-29"/>
    <s v="PARTICIPACIÓN CIUDADANA Y DESARROLLO LOCAL"/>
    <m/>
    <s v="FDL SANTAFE."/>
    <m/>
    <s v="3"/>
    <x v="3"/>
    <n v="2016"/>
    <x v="6"/>
    <s v="2.3.1.5"/>
    <m/>
    <m/>
    <n v="1"/>
    <m/>
    <m/>
    <m/>
    <s v="DIRECCIÓN SECTOR PARTICIPACION CIUDADANA Y DESARROLLO LOCAL"/>
    <s v="01 - AUDITORIA DE REGULARIDAD"/>
    <s v="Control Financiero"/>
    <s v="Estados Contables"/>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ERROR HUMANO POR FALTA DE REVISIÓN FINAL DE CIFRAS"/>
    <s v="MANTENER UN SOLO REGISTRO OFICIAL PARA EL MANEJO DE LOS COMODATOS Y CONCILIAR CIFRAS ENTRE ALMACÉN Y CONTABILIDAD"/>
    <s v="LAS CIFRAS DE CONTABILIDAD SON IGUALES A LAS DE SAE - SIE"/>
    <s v="CIFRAS DE COMODATOS EN CONTABILIDAD / VALOR DE COMODATOS E  SAE -SIE"/>
    <n v="1"/>
    <s v="ALMACÉN"/>
    <s v="2016-05-16"/>
    <s v="2016-12-31"/>
    <e v="#N/A"/>
    <s v="CERRADA"/>
    <s v="Procedimientos"/>
    <s v="Registro comodatos"/>
    <e v="#N/A"/>
    <n v="1"/>
    <x v="1"/>
    <m/>
    <m/>
    <m/>
    <m/>
    <m/>
    <m/>
    <m/>
    <m/>
    <m/>
    <m/>
    <m/>
  </r>
  <r>
    <s v="2016-3.1.1-1"/>
    <n v="79"/>
    <s v="2016-07-29"/>
    <s v="PARTICIPACIÓN CIUDADANA Y DESARROLLO LOCAL"/>
    <m/>
    <s v="FDL SANTAFE."/>
    <m/>
    <s v="3"/>
    <x v="3"/>
    <n v="2016"/>
    <x v="7"/>
    <s v="3.1.1"/>
    <m/>
    <m/>
    <n v="1"/>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LOS CASOS DETECTADOS DE ERRORES FORMALES EN LOS DOCUMENTOS CONTRACTUALES, ESTOS SE SUBSANARÁN MEDIANTE LA MODIFICACION CONTRACTUAL RESPECTIVA"/>
    <s v="CORRECCIÓN DE ERRORES FORMALES EN MINUTAS  CONTRACTUALES"/>
    <s v="MODIFICACIONES  GENERADOS PARA CORREGIR ERRORES FORMALES EN MINUTAS CONTRACTUALES / ERROORES DETECTADOS DE ERRORES FORMALES EN MINUTAS CONTRATATUALES"/>
    <n v="1"/>
    <s v="CONTRATACIÓN"/>
    <s v="2016-08-16"/>
    <s v="2016-12-31"/>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m/>
    <m/>
    <m/>
    <m/>
    <m/>
    <m/>
    <m/>
  </r>
  <r>
    <s v="2016-3.1.1-2"/>
    <n v="80"/>
    <s v="2016-07-29"/>
    <s v="PARTICIPACIÓN CIUDADANA Y DESARROLLO LOCAL"/>
    <m/>
    <s v="FDL SANTAFE."/>
    <m/>
    <s v="3"/>
    <x v="3"/>
    <n v="2016"/>
    <x v="7"/>
    <s v="3.1.1"/>
    <m/>
    <m/>
    <n v="2"/>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EL CASO DE DETECTAR  ERROR DE PUBLICACIÓN EN CUALQUIERA DE LOS MEDIOS QUE SE DISPONEN PARA TAL FIN, SE PUBLICARÁ UN NUEVO ARCHIVO ACLARANDO QUE CONTIENE UNA MODIICACIÓN POR ERROR"/>
    <s v="CORRECCIÓN DE ERRORES FORMALES EN DOCUEMNTOS PUBLICADOS"/>
    <s v="PUBLICACIONES  PARA CORREGIR ERRORES FORMALES EN MINUTAS CONTRACTUALES / ERRORES DETECTADOS DE PUBLICACIÓN DE ERRORES FORMALES EN MINUTAS CONTRATATUALES"/>
    <n v="1"/>
    <s v="CONTRATACIÓN"/>
    <s v="2016-08-16"/>
    <s v="2016-12-31"/>
    <s v="Se revisaron los contratos 2016-2017  pare verificar que existan los documentos requeridos"/>
    <s v="CERRADA"/>
    <s v="Debilidad contrataciòn"/>
    <s v="Publicaciòn SECOP"/>
    <e v="#N/A"/>
    <n v="1"/>
    <x v="1"/>
    <m/>
    <m/>
    <m/>
    <m/>
    <m/>
    <m/>
    <m/>
    <m/>
    <m/>
    <m/>
    <m/>
  </r>
  <r>
    <s v="2016-3.2.1-1"/>
    <n v="143"/>
    <s v="2016-07-29"/>
    <s v="PARTICIPACIÓN CIUDADANA Y DESARROLLO LOCAL"/>
    <m/>
    <s v="FDL SANTAFE."/>
    <m/>
    <s v="3"/>
    <x v="3"/>
    <n v="2016"/>
    <x v="7"/>
    <s v="3.2.1"/>
    <m/>
    <m/>
    <n v="1"/>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EL CONTRATISTA,  DE CONFORMIDAD CON LOS TERMINOS SEÑALADOS EN EL CONTRATO, DEBE RADICAR EL PLAN DE TRABAJO Y/O  EL CRONOGRAMA AL SUPERVISOR Y/O INTERVENTOR SEGÚN  CORREPONDA"/>
    <s v="CRONOGRAMAS Y/O PLANES DE TRABAJOS RADICADOS POR LOS CONTRATISTAS"/>
    <s v="CRONOGRAMA Y/O PLAN DE TRABAJO RADICADOS POR INTERVENTOR / CRONOGRAMA Y/O PLAN DE TRABAJO REQUERIDOS SEGÚN CONTRATO"/>
    <n v="1"/>
    <s v="PLANEACIÓN"/>
    <s v="2016-08-16"/>
    <s v="2016-12-31"/>
    <s v=" A la fecha  se han realizado apremios y requerimientos  para entrega de pólizas y para completar la "/>
    <s v="CERRADA"/>
    <s v="Debilidad supervisión"/>
    <s v="Cronograma inicial"/>
    <e v="#N/A"/>
    <n v="1"/>
    <x v="1"/>
    <m/>
    <m/>
    <m/>
    <m/>
    <m/>
    <m/>
    <m/>
    <m/>
    <m/>
    <m/>
    <m/>
  </r>
  <r>
    <s v="2016-3.2.1-2"/>
    <n v="144"/>
    <s v="2016-07-29"/>
    <s v="PARTICIPACIÓN CIUDADANA Y DESARROLLO LOCAL"/>
    <m/>
    <s v="FDL SANTAFE."/>
    <m/>
    <s v="3"/>
    <x v="3"/>
    <n v="2016"/>
    <x v="7"/>
    <s v="3.2.1"/>
    <m/>
    <m/>
    <n v="2"/>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Cronograma inicial"/>
    <e v="#N/A"/>
    <n v="1"/>
    <x v="1"/>
    <m/>
    <m/>
    <m/>
    <m/>
    <m/>
    <m/>
    <m/>
    <m/>
    <m/>
    <m/>
    <m/>
  </r>
  <r>
    <s v="2016-3.2.1-3"/>
    <n v="145"/>
    <s v="2016-07-29"/>
    <s v="PARTICIPACIÓN CIUDADANA Y DESARROLLO LOCAL"/>
    <m/>
    <s v="FDL SANTAFE."/>
    <m/>
    <s v="3"/>
    <x v="3"/>
    <n v="2016"/>
    <x v="7"/>
    <s v="3.2.1"/>
    <m/>
    <m/>
    <n v="3"/>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EMITIR UN DOCUMENTO QUE SIRVA DE HERRAMIENTA GUÍA A LOS SUPERVISORES"/>
    <s v="EMISIÓN DE DOCUMENTO GUÍA PARA SUPERVISORES"/>
    <s v="DOCUMENTO GUÍA PARA SUPERVISORES EMITIDOS/DOCUMENTO GUÍA PARA SUPERVISORES PROGRAMADOS PARA EMITIR"/>
    <n v="1"/>
    <s v="CONTRATACIÓN"/>
    <s v="2016-06-16"/>
    <s v="2016-12-31"/>
    <s v="Se publicaron las novedades del contrato en SECOP enlace https://www.contratos.gov.co/consultas/detalleProceso.do?numConstancia=14-1-125603"/>
    <s v="CERRADA"/>
    <s v="Debilidad supervisión"/>
    <s v="Cronograma inicial"/>
    <e v="#N/A"/>
    <n v="1"/>
    <x v="1"/>
    <m/>
    <m/>
    <m/>
    <m/>
    <m/>
    <m/>
    <m/>
    <m/>
    <m/>
    <m/>
    <m/>
  </r>
  <r>
    <s v="2016-3.3.1-1"/>
    <n v="166"/>
    <s v="2016-07-29"/>
    <s v="PARTICIPACIÓN CIUDADANA Y DESARROLLO LOCAL"/>
    <m/>
    <s v="FDL SANTAFE."/>
    <m/>
    <s v="3"/>
    <x v="3"/>
    <n v="2016"/>
    <x v="7"/>
    <s v="3.3.1"/>
    <m/>
    <m/>
    <n v="1"/>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m/>
    <m/>
    <m/>
    <m/>
    <m/>
    <m/>
    <m/>
  </r>
  <r>
    <s v="2016-3.3.1-2"/>
    <n v="167"/>
    <s v="2016-07-29"/>
    <s v="PARTICIPACIÓN CIUDADANA Y DESARROLLO LOCAL"/>
    <m/>
    <s v="FDL SANTAFE."/>
    <m/>
    <s v="3"/>
    <x v="3"/>
    <n v="2016"/>
    <x v="7"/>
    <s v="3.3.1"/>
    <m/>
    <m/>
    <n v="2"/>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INIMO UNA SOCALIZACION DEL INSTRUCTIVO PARA HACER EL INGRESO Y EGRESO DEL ALMACEN"/>
    <s v="SOCIALIZACIÓN INSTRUCTIVO DE INGRESO- EGRESO A ALMACÉN"/>
    <s v="SOCIALIZACIONES INSTRUCTIVO DE INGRESO- EGRESO A ALMACEN REALIZADAS/SOCIALIZACIÓN INSTRUCTIVO DE INGRESO- EGRESO A ALMACEN PROGRAMADAS"/>
    <n v="1"/>
    <s v="CALIDAD"/>
    <s v="2016-08-16"/>
    <s v="2016-12-31"/>
    <s v="En la herramienta que se encuentra en gmail para relacionar los contratos de la Alcaldía, se incluyo una columna para incluir la fecha de publiación en SECOP"/>
    <s v="CERRADA"/>
    <s v="Debilidad supervisión"/>
    <s v="Revisión documental"/>
    <e v="#N/A"/>
    <n v="1"/>
    <x v="1"/>
    <m/>
    <m/>
    <m/>
    <m/>
    <m/>
    <m/>
    <m/>
    <m/>
    <m/>
    <m/>
    <m/>
  </r>
  <r>
    <s v="2016-3.3.1-3"/>
    <n v="168"/>
    <s v="2016-07-29"/>
    <s v="PARTICIPACIÓN CIUDADANA Y DESARROLLO LOCAL"/>
    <m/>
    <s v="FDL SANTAFE."/>
    <m/>
    <s v="3"/>
    <x v="3"/>
    <n v="2016"/>
    <x v="7"/>
    <s v="3.3.1"/>
    <m/>
    <m/>
    <n v="3"/>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GENERAR UN LINEAMIENTO PARA DEFINIR COMO HACER INGRESO A ALMACEN Y DE QUE BIENES"/>
    <s v="EMISIÓN DE DOCUMENTO GUÍA PARA SUPERVISORES"/>
    <s v="DOCUMENTO GUÍA PARA SUPERVISORES EMITIDOS/DOCUMENTO GUÍA PARA SUPERVISORES A EMITIR"/>
    <n v="1"/>
    <s v="CONTRATACIÓN"/>
    <s v="2016-06-16"/>
    <s v="2016-12-31"/>
    <s v="A 111 2018 3,1,2,8"/>
    <s v="INEFECTIVA"/>
    <s v="Debilidad supervisión"/>
    <s v="Lineamiento"/>
    <e v="#N/A"/>
    <n v="1"/>
    <x v="2"/>
    <m/>
    <m/>
    <m/>
    <m/>
    <m/>
    <m/>
    <m/>
    <m/>
    <m/>
    <m/>
    <m/>
  </r>
  <r>
    <s v="2016-3.3.2-1"/>
    <n v="180"/>
    <s v="2016-07-29"/>
    <s v="PARTICIPACIÓN CIUDADANA Y DESARROLLO LOCAL"/>
    <m/>
    <s v="FDL SANTAFE."/>
    <m/>
    <s v="3"/>
    <x v="3"/>
    <n v="2016"/>
    <x v="7"/>
    <s v="3.3.2"/>
    <m/>
    <m/>
    <n v="1"/>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MANTENER PRÁCTICA DE REVISIÓN DE RÉGIMEN DE INHABILIDADES E INCOMPATIBILIDADES CONTEMPLADAS EN LEY 80-1993 Y 1474-2011 ANTES DE SUSCRIBIR CUALQUIER CONTRATO Y DILIGENCIAR LISTA DE CHEQUEO DOCUMENTAL"/>
    <s v="DILIGENCIAMIENTO DE LISTA DE CHEQUEO"/>
    <s v="LISTAS DE CHEQUO REVISADAS Y FIRMADAS POR SUPERVISOR / CONTRATOS FIRMADOS"/>
    <n v="1"/>
    <s v="CONTRATACIÓN"/>
    <s v="2016-05-16"/>
    <s v="2016-12-31"/>
    <e v="#N/A"/>
    <s v="CERRADA"/>
    <s v="Debilidad contrataciòn"/>
    <s v="Revisión documental"/>
    <e v="#N/A"/>
    <n v="1"/>
    <x v="1"/>
    <m/>
    <m/>
    <m/>
    <m/>
    <m/>
    <m/>
    <m/>
    <m/>
    <m/>
    <m/>
    <m/>
  </r>
  <r>
    <s v="2016-3.3.2-2"/>
    <n v="181"/>
    <s v="2016-07-29"/>
    <s v="PARTICIPACIÓN CIUDADANA Y DESARROLLO LOCAL"/>
    <m/>
    <s v="FDL SANTAFE."/>
    <m/>
    <s v="3"/>
    <x v="3"/>
    <n v="2016"/>
    <x v="7"/>
    <s v="3.3.2"/>
    <m/>
    <m/>
    <n v="2"/>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ACCIÓN CORRECTIVA: MANTENER LA VERIDFICACCION JURIDICA EN CADA UNO DE LOS PROCESOS DE SELECCIÓN"/>
    <s v="VERIFIACIÓN JURÍDICA DE CONTRATISTAS"/>
    <s v="NÚMERO DE VERIFICACIONES JURÍDICA ERALIZADAS A  CONTRATISTAS / NÚMERO DE CANDIDATOS PRESENTADOS A LOS PROCESOS DE SELECCIÓN"/>
    <n v="1"/>
    <s v="CONTRATACIÓN"/>
    <s v="2016-08-11"/>
    <s v="2016-12-31"/>
    <e v="#N/A"/>
    <s v="CERRADA"/>
    <s v="Debilidad contrataciòn"/>
    <s v="Revisión documental"/>
    <e v="#N/A"/>
    <n v="1"/>
    <x v="1"/>
    <m/>
    <m/>
    <m/>
    <m/>
    <m/>
    <m/>
    <m/>
    <m/>
    <m/>
    <m/>
    <m/>
  </r>
  <r>
    <s v="2016-3.4.1-1"/>
    <n v="190"/>
    <s v="2016-07-29"/>
    <s v="PARTICIPACIÓN CIUDADANA Y DESARROLLO LOCAL"/>
    <m/>
    <s v="FDL SANTAFE."/>
    <m/>
    <s v="3"/>
    <x v="3"/>
    <n v="2016"/>
    <x v="7"/>
    <s v="3.4.1"/>
    <m/>
    <m/>
    <n v="1"/>
    <m/>
    <m/>
    <m/>
    <s v="DIRECCIÓN SECTOR PARTICIPACION CIUDADANA Y DESARROLLO LOCAL"/>
    <s v="02 - AUDITORIA DE DESEMPEÑO"/>
    <s v="Control Gestión"/>
    <s v="Gestión Contractual"/>
    <s v="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
    <s v="DEBILIDADES EN EL ANALISIS DE LOS ESTUDIOS DE MERCADO"/>
    <s v="1, ACCIÓN CORRECTIVA:  EN LOS ESTUDIOS DE MERCADO, CUANDO SEA PROCEDEINTE Y ÉSTOS EXISTAN,  UTILIZAR LOS MECANISMOS DISPUESTOS PARA EL CÁLCULO DE PRECIOS UNITARIOS (RESOLUCIONES DISTRITALES DE CANASTAS DE PRECIO, GUÍA DE LA AGENCIA COLOMBIANA DE CONTRATACIÓN)"/>
    <s v="MÍNIMO EL 50% DE LOS ESTUDIOS DE MERCADO ESTÁN BASADOS EN LAS   CANASTAS OFICIALES OFICIALES"/>
    <s v="1. ESTUDIOS DE MERCADO BASADOS EN BOLSAS OFICIALES EXISTENTES / ESTUDIOS DE MERCADO REALIZADOS"/>
    <n v="1"/>
    <s v="PLANEACIÓN"/>
    <s v="2016-05-16"/>
    <s v="2016-12-31"/>
    <s v="Anexo Tecnico Definitivo FDLSF-LP-021-2017_x000a_COP 142/2017 Paginas 2 y 3 Se evidencia el listado de parques detallando su codigo, nombre y dirección del mismo.   Y Adicionalmente en los estudios previos se tiene la aprobación del IDRD"/>
    <s v="CERRADA"/>
    <s v="Planeación"/>
    <s v="Costos"/>
    <e v="#N/A"/>
    <n v="1"/>
    <x v="1"/>
    <m/>
    <m/>
    <m/>
    <m/>
    <m/>
    <m/>
    <m/>
    <m/>
    <m/>
    <m/>
    <m/>
  </r>
  <r>
    <s v="2016-3.5.1-1"/>
    <n v="202"/>
    <s v="2016-07-29"/>
    <s v="PARTICIPACIÓN CIUDADANA Y DESARROLLO LOCAL"/>
    <m/>
    <s v="FDL SANTAFE."/>
    <m/>
    <s v="3"/>
    <x v="3"/>
    <n v="2016"/>
    <x v="7"/>
    <s v="3.5.1"/>
    <m/>
    <m/>
    <n v="1"/>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x v="1"/>
    <m/>
    <m/>
    <m/>
    <m/>
    <m/>
    <m/>
    <m/>
    <m/>
    <m/>
    <m/>
    <m/>
  </r>
  <r>
    <s v="2016-3.5.1-2"/>
    <n v="203"/>
    <s v="2016-07-29"/>
    <s v="PARTICIPACIÓN CIUDADANA Y DESARROLLO LOCAL"/>
    <m/>
    <s v="FDL SANTAFE."/>
    <m/>
    <s v="3"/>
    <x v="3"/>
    <n v="2016"/>
    <x v="7"/>
    <s v="3.5.1"/>
    <m/>
    <m/>
    <n v="2"/>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JUSTAR E IMPLEMENTAR EL DOCUMENTO POR EL MEDIO DEL CUAL SE HACE LA DESIGNACION DE APOYO DE LA SUPERVISION ENFATIZANDO SUS OBLIGACIONES Y RESPONSABILIDES"/>
    <s v="IMPLEMENTACIÓN DOCUMETO DESIGNACIÓN DE SUPERVISIÓN"/>
    <s v="DOCUMETO DESIGNACIÓN DE SUPERVISIÓN  AJUSTADO Y ENTREGADO A LOS SUPERVISORES DESIGNADOS/ DOCUMETO DESIGNACIÓN DE SUPERVISIÓN  A AJUSTAR E IMPLEMENTAR"/>
    <n v="1"/>
    <s v="CONTRATACIÓN"/>
    <s v="2016-08-23"/>
    <s v="2016-12-31"/>
    <e v="#N/A"/>
    <s v="CERRADA"/>
    <s v="Debilidad supervisión"/>
    <s v="Seguimiento"/>
    <e v="#N/A"/>
    <n v="1"/>
    <x v="1"/>
    <m/>
    <m/>
    <m/>
    <m/>
    <m/>
    <m/>
    <m/>
    <m/>
    <m/>
    <m/>
    <m/>
  </r>
  <r>
    <s v="2016-3.5.1-3"/>
    <n v="204"/>
    <s v="2016-07-29"/>
    <s v="PARTICIPACIÓN CIUDADANA Y DESARROLLO LOCAL"/>
    <m/>
    <s v="FDL SANTAFE."/>
    <m/>
    <s v="3"/>
    <x v="3"/>
    <n v="2016"/>
    <x v="7"/>
    <s v="3.5.1"/>
    <m/>
    <m/>
    <n v="3"/>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EMITIR UN DOCUMENTO QUE SIRVA DE HERRAMIENTA GUÍA A LOS SUPERVISORES"/>
    <s v="EMISIÓN DE DOCUMENTO GUÍA PARA SUPERVISORES"/>
    <s v="DOCUMENTO GUÍA PARA SUPERVISORES EMITIDOS/DOCUMENTO GUÍA PARA SUPERVISORES A EMITIR"/>
    <n v="1"/>
    <s v="CONTRATACIÓN"/>
    <s v="2016-06-16"/>
    <s v="2016-12-31"/>
    <e v="#N/A"/>
    <s v="CERRADA"/>
    <s v="Debilidad supervisión"/>
    <s v="Seguimiento"/>
    <e v="#N/A"/>
    <n v="1"/>
    <x v="1"/>
    <m/>
    <m/>
    <m/>
    <m/>
    <m/>
    <m/>
    <m/>
    <m/>
    <m/>
    <m/>
    <m/>
  </r>
  <r>
    <s v="2016-3.6.1-1"/>
    <n v="211"/>
    <s v="2016-07-29"/>
    <s v="PARTICIPACIÓN CIUDADANA Y DESARROLLO LOCAL"/>
    <m/>
    <s v="FDL SANTAFE."/>
    <m/>
    <s v="3"/>
    <x v="3"/>
    <n v="2016"/>
    <x v="7"/>
    <s v="3.6.1"/>
    <m/>
    <m/>
    <n v="1"/>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x v="1"/>
    <m/>
    <m/>
    <m/>
    <m/>
    <m/>
    <m/>
    <m/>
    <m/>
    <m/>
    <m/>
    <m/>
  </r>
  <r>
    <s v="2016-3.6.1-2"/>
    <n v="212"/>
    <s v="2016-07-29"/>
    <s v="PARTICIPACIÓN CIUDADANA Y DESARROLLO LOCAL"/>
    <m/>
    <s v="FDL SANTAFE."/>
    <m/>
    <s v="3"/>
    <x v="3"/>
    <n v="2016"/>
    <x v="7"/>
    <s v="3.6.1"/>
    <m/>
    <m/>
    <n v="2"/>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DEFINIR Y APLICAR LINEAMIENTO INTERNO DE  VERIFICACION DE ANTECEDENTES"/>
    <s v="DEFINICIÓN  LINEAMIENTO INTERNO DE  VERIFICACION DE ANTECEDENTES"/>
    <s v="LINEAMIENTO INTERNO DE  VERIFICACION DE ANTECEDENTES DEFINIDO/LINEAMIENTO INTERNO DE  VERIFICACION DE ANTECEDENTES  A DEFINIR"/>
    <n v="1"/>
    <s v="CONTRATACIÓN"/>
    <s v="2016-08-11"/>
    <s v="2016-12-31"/>
    <e v="#N/A"/>
    <s v="CERRADA"/>
    <s v="Debilidad supervisión"/>
    <s v="Gestión documental"/>
    <e v="#N/A"/>
    <n v="1"/>
    <x v="1"/>
    <m/>
    <m/>
    <m/>
    <m/>
    <m/>
    <m/>
    <m/>
    <m/>
    <m/>
    <m/>
    <m/>
  </r>
  <r>
    <s v="2016-3.7.1-1"/>
    <n v="217"/>
    <s v="2016-07-29"/>
    <s v="PARTICIPACIÓN CIUDADANA Y DESARROLLO LOCAL"/>
    <m/>
    <s v="FDL SANTAFE."/>
    <m/>
    <s v="3"/>
    <x v="3"/>
    <n v="2016"/>
    <x v="7"/>
    <s v="3.7.1"/>
    <m/>
    <m/>
    <n v="1"/>
    <m/>
    <m/>
    <m/>
    <s v="DIRECCIÓN SECTOR PARTICIPACION CIUDADANA Y DESARROLLO LOCAL"/>
    <s v="02 - AUDITORIA DE DESEMPEÑO"/>
    <s v="Control Gestión"/>
    <s v="Gestión Contractual"/>
    <s v="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x v="1"/>
    <m/>
    <m/>
    <m/>
    <m/>
    <m/>
    <m/>
    <m/>
    <m/>
    <m/>
    <m/>
    <m/>
  </r>
  <r>
    <s v="2016-3.8.1-1"/>
    <n v="222"/>
    <s v="2016-07-29"/>
    <s v="PARTICIPACIÓN CIUDADANA Y DESARROLLO LOCAL"/>
    <m/>
    <s v="FDL SANTAFE."/>
    <m/>
    <s v="3"/>
    <x v="3"/>
    <n v="2016"/>
    <x v="7"/>
    <s v="3.8.1"/>
    <m/>
    <m/>
    <n v="1"/>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1 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x v="1"/>
    <m/>
    <m/>
    <m/>
    <m/>
    <m/>
    <m/>
    <m/>
    <m/>
    <m/>
    <m/>
    <m/>
  </r>
  <r>
    <s v="2016-3.8.1-2"/>
    <n v="223"/>
    <s v="2016-07-29"/>
    <s v="PARTICIPACIÓN CIUDADANA Y DESARROLLO LOCAL"/>
    <m/>
    <s v="FDL SANTAFE."/>
    <m/>
    <s v="3"/>
    <x v="3"/>
    <n v="2016"/>
    <x v="7"/>
    <s v="3.8.1"/>
    <m/>
    <m/>
    <n v="2"/>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EMITIR UN DOCUMENTO QUE SIRVA DE HERRAMIENTA GUÍA A LOS SUPERVISORES"/>
    <s v="EMISIÓN DE DOCUMENTO GUÍA PARA SUPERVISORES"/>
    <s v="DOCUMENTO GUÍA PARA SUPERVISORES EMITIDOS/DOCUMENTO GUÍA PARA SUPERVISORES A EMITIR"/>
    <n v="1"/>
    <s v="CALIDAD"/>
    <s v="2016-06-16"/>
    <s v="2016-12-31"/>
    <s v="A 111 2018  3,1,2,10"/>
    <s v="INEFECTIVA"/>
    <s v="Debilidad supervisión"/>
    <s v="Seguimiento"/>
    <e v="#N/A"/>
    <n v="1"/>
    <x v="2"/>
    <m/>
    <m/>
    <m/>
    <m/>
    <m/>
    <m/>
    <m/>
    <m/>
    <m/>
    <m/>
    <m/>
  </r>
  <r>
    <s v="2015-3.1.1-1"/>
    <n v="92"/>
    <s v="2016-01-29"/>
    <s v="PARTICIPACIÓN CIUDADANA Y DESARROLLO LOCAL"/>
    <m/>
    <s v="FDL SANTAFE."/>
    <m/>
    <s v="3"/>
    <x v="0"/>
    <n v="2015"/>
    <x v="5"/>
    <s v="3.1.1"/>
    <m/>
    <m/>
    <n v="1"/>
    <m/>
    <m/>
    <m/>
    <s v="DIRECCIÓN SECTOR PARTICIPACION CIUDADANA Y DESARROLLO LOCAL"/>
    <s v="02 - AUDITORIA DE DESEMPEÑO"/>
    <s v="N/A"/>
    <s v="N/A"/>
    <s v="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
    <s v="FALENCIA EN LA ESPECIFICIDAD DE LOS REQUISITOS TECNICOS Y ESPECIFICACIONES TECNICAS Y CON POSTERIORIDAD EN LA OBLIGACIONES ESPECIFICAS CON EL FIN DE BRINDAR MEJORES HERRAMIENTAS A LOS SUPERVISORES Y/O INTERVENTORES"/>
    <s v="ACCIÓN CORRECTIVA:  GENERAR OBLIGACIONES CONTRACTUALES MAS ESPECIFICAS QUE PERMITAN LA ADECUADA SUPERVISIÓN POR PARTE DEL INTERVENTOR Y/O SUPERVISOR"/>
    <s v="MEJORAR LA FORMULACIÓN"/>
    <s v="ESPECIFICACIONES TECNICAS / SEGUIMIENTO DEL CONTRATO"/>
    <n v="1"/>
    <s v="COORDINACIÓN ADMINISTRATIVA Y FINANCIERA"/>
    <s v="2016-02-12"/>
    <s v="2016-12-31"/>
    <e v="#N/A"/>
    <s v="CERRADA"/>
    <s v="Debilidad supervisión"/>
    <s v="Seguimiento"/>
    <e v="#N/A"/>
    <n v="1"/>
    <x v="1"/>
    <m/>
    <m/>
    <m/>
    <m/>
    <m/>
    <m/>
    <m/>
    <m/>
    <m/>
    <m/>
    <m/>
  </r>
  <r>
    <s v="2015-3.2.1-1"/>
    <n v="150"/>
    <s v="2016-01-29"/>
    <s v="PARTICIPACIÓN CIUDADANA Y DESARROLLO LOCAL"/>
    <m/>
    <s v="FDL SANTAFE."/>
    <m/>
    <s v="3"/>
    <x v="0"/>
    <n v="2015"/>
    <x v="5"/>
    <s v="3.2.1"/>
    <m/>
    <m/>
    <n v="1"/>
    <m/>
    <m/>
    <m/>
    <s v="DIRECCIÓN SECTOR PARTICIPACION CIUDADANA Y DESARROLLO LOCAL"/>
    <s v="02 - AUDITORIA DE DESEMPEÑO"/>
    <s v="N/A"/>
    <s v="N/A"/>
    <s v="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Planeación"/>
    <s v="estudios previos"/>
    <e v="#N/A"/>
    <n v="1"/>
    <x v="1"/>
    <m/>
    <m/>
    <m/>
    <m/>
    <m/>
    <m/>
    <m/>
    <m/>
    <m/>
    <m/>
    <m/>
  </r>
  <r>
    <s v="2015-3.3.1-1"/>
    <n v="169"/>
    <s v="2016-01-29"/>
    <s v="PARTICIPACIÓN CIUDADANA Y DESARROLLO LOCAL"/>
    <m/>
    <s v="FDL SANTAFE."/>
    <m/>
    <s v="3"/>
    <x v="0"/>
    <n v="2015"/>
    <x v="5"/>
    <s v="3.3.1"/>
    <m/>
    <m/>
    <n v="1"/>
    <m/>
    <m/>
    <m/>
    <s v="DIRECCIÓN SECTOR PARTICIPACION CIUDADANA Y DESARROLLO LOCAL"/>
    <s v="02 - AUDITORIA DE DESEMPEÑO"/>
    <s v="N/A"/>
    <s v="N/A"/>
    <s v="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
    <s v="FALTA DE DIFERENCIACIÓN ENTRE LOS APORTES DEL FDLSF Y DEL APORTE DEL ASOCIADO"/>
    <s v="ACCIÓN CORRECTIVA: EN CASO SUSCRIBIR CONVENIOS DE ASOCIACIÓN ESTABLECER LA INDEPENDENCIA DE LAS ACTIVIDADES QUE COMPRENDEN EL RUBRO DE COFINANCIACIÓN."/>
    <s v="INCLUSION DESDE LA FORMULACIÓN DE LAS ACTIVIDADES QUE HARAN PARTE DE LA COFINANCIACIÓN IDEPENDIENTES"/>
    <s v="CONVENIOS DE ASOCIACIÓN/ SEPARACIÓN DE APORTES EN LOS ESUDIOS PREVIOS"/>
    <n v="1"/>
    <s v="COORDINACIÓN ADMINISTRATIVA Y FINANCIERA  - FDLSF"/>
    <s v="2016-02-12"/>
    <s v="2016-12-31"/>
    <e v="#N/A"/>
    <s v="CERRADA"/>
    <s v="Debilidad supervisión"/>
    <s v="Seguimiento"/>
    <e v="#N/A"/>
    <n v="1"/>
    <x v="1"/>
    <m/>
    <m/>
    <m/>
    <m/>
    <m/>
    <m/>
    <m/>
    <m/>
    <m/>
    <m/>
    <m/>
  </r>
  <r>
    <s v="2015-3.4.1-1"/>
    <n v="191"/>
    <s v="2016-01-29"/>
    <s v="PARTICIPACIÓN CIUDADANA Y DESARROLLO LOCAL"/>
    <m/>
    <s v="FDL SANTAFE."/>
    <m/>
    <s v="3"/>
    <x v="0"/>
    <n v="2015"/>
    <x v="5"/>
    <s v="3.4.1"/>
    <m/>
    <m/>
    <n v="1"/>
    <m/>
    <m/>
    <m/>
    <s v="DIRECCIÓN SECTOR PARTICIPACION CIUDADANA Y DESARROLLO LOCAL"/>
    <s v="02 - AUDITORIA DE DESEMPEÑO"/>
    <s v="N/A"/>
    <s v="N/A"/>
    <s v="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
    <s v="LA ENTIDAD NO REALIZA PLAN DE MEJORAMIENTO DE ESTE ITEM POR QUE SE CUMPLIO CON EL SOPORTE FINANCIERO DE LA ACTIVIDAD Y AFECTARIA LA AUTONOMIA DEL OFERENTE EN LA ELECCIÓN DE SUS PROVEEDORE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x v="1"/>
    <m/>
    <m/>
    <m/>
    <m/>
    <m/>
    <m/>
    <m/>
    <m/>
    <m/>
    <m/>
    <m/>
  </r>
  <r>
    <s v="2015-3.5.1-1"/>
    <n v="201"/>
    <s v="2016-01-29"/>
    <s v="PARTICIPACIÓN CIUDADANA Y DESARROLLO LOCAL"/>
    <m/>
    <s v="FDL SANTAFE."/>
    <m/>
    <s v="3"/>
    <x v="0"/>
    <n v="2015"/>
    <x v="5"/>
    <s v="3.5.1"/>
    <m/>
    <m/>
    <n v="1"/>
    <m/>
    <m/>
    <m/>
    <s v="DIRECCIÓN SECTOR PARTICIPACION CIUDADANA Y DESARROLLO LOCAL"/>
    <s v="02 - AUDITORIA DE DESEMPEÑO"/>
    <s v="N/A"/>
    <s v="N/A"/>
    <s v="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
    <s v="LA ENTIDAD NO REALIZA PLAN DE MEJORAMIENTO PARA ESTE HALLAZGO YA QUE LA ENTIDAD ACTUO BAJO LOS LINEAMIENTOS DE LA NORMA CONTRACTUAL DENTRO DE SUS DEBERES Y DERECHO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x v="1"/>
    <m/>
    <m/>
    <m/>
    <m/>
    <m/>
    <m/>
    <m/>
    <m/>
    <m/>
    <m/>
    <m/>
  </r>
  <r>
    <s v="2015-3.9.1-1"/>
    <n v="226"/>
    <s v="2016-01-29"/>
    <s v="PARTICIPACIÓN CIUDADANA Y DESARROLLO LOCAL"/>
    <m/>
    <s v="FDL SANTAFE."/>
    <m/>
    <s v="3"/>
    <x v="0"/>
    <n v="2015"/>
    <x v="5"/>
    <s v="3.9.1"/>
    <m/>
    <m/>
    <n v="1"/>
    <m/>
    <m/>
    <m/>
    <s v="DIRECCIÓN SECTOR PARTICIPACION CIUDADANA Y DESARROLLO LOCAL"/>
    <s v="02 - AUDITORIA DE DESEMPEÑO"/>
    <s v="N/A"/>
    <s v="N/A"/>
    <s v="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Debilidad supervisión"/>
    <s v="Soportes insuficientes"/>
    <e v="#N/A"/>
    <n v="1"/>
    <x v="1"/>
    <m/>
    <m/>
    <m/>
    <m/>
    <m/>
    <m/>
    <m/>
    <m/>
    <m/>
    <m/>
    <m/>
  </r>
  <r>
    <s v="2016-2.2.1.2-1"/>
    <n v="27"/>
    <s v="2016-04-29"/>
    <s v="PARTICIPACIÓN CIUDADANA Y DESARROLLO LOCAL"/>
    <m/>
    <s v="FDL SANTAFE."/>
    <m/>
    <s v="3"/>
    <x v="3"/>
    <n v="2016"/>
    <x v="6"/>
    <s v="2.2.1.2"/>
    <m/>
    <m/>
    <n v="1"/>
    <m/>
    <m/>
    <m/>
    <s v="DIRECCIÓN SECTOR PARTICIPACION CIUDADANA Y DESARROLLO LOCAL"/>
    <s v="01 - AUDITORIA DE REGULARIDAD"/>
    <s v="Control de Resultados"/>
    <s v="Planes, Programas y Proyectos"/>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DESCONOCIMIENTO DE LA METODOLOGÍA"/>
    <s v="ACCIÓN CORRECTIVA: SEGUIR RIGUROSAMENTE LA MATODOLOGÍA DE CONTROLARÍA PARA GENERAR EL INFORME DE BALANCE SOCIAL"/>
    <s v="APLICAR EL 100% DE LA METODOLOGÍA DE CONTRALORÍA PARA  GENERACIÓN DEL BALANCE SOCIAL"/>
    <s v="PUNTOS RESPONDIDOS DE ACUERDO A LA METODOLOGÍA DE CONTRALORÍA / PUNTOS A RESPONDER EXIGIDO POR LA METODOLOGÍA DE LA CONTRALORÍA"/>
    <n v="1"/>
    <s v="PLANEACIÓN"/>
    <s v="2016-05-16"/>
    <s v="2017-02-28"/>
    <e v="#N/A"/>
    <s v="CERRADA"/>
    <s v="Gestiòn administrativa"/>
    <s v="Informes contralorìa"/>
    <e v="#N/A"/>
    <n v="1"/>
    <x v="1"/>
    <m/>
    <m/>
    <m/>
    <m/>
    <m/>
    <m/>
    <m/>
    <m/>
    <m/>
    <m/>
    <m/>
  </r>
  <r>
    <s v="2016-3.1.1-1"/>
    <n v="81"/>
    <s v="2017-01-26"/>
    <s v="PARTICIPACIÓN CIUDADANA Y DESARROLLO LOCAL"/>
    <m/>
    <s v="FDL SANTAFE."/>
    <m/>
    <s v="3"/>
    <x v="3"/>
    <n v="2016"/>
    <x v="8"/>
    <s v="3.1.1"/>
    <m/>
    <m/>
    <n v="1"/>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CORRECCIÓN: SOLICITAR TANTO AL EJECUTOR DEL CONTRATO COP-098-2014 Y SU INTERVENTOR, LA ENTREGA DE TODOS LOS DOCUMENTOS RELACIONADOS CON ESTE CONTRATO"/>
    <s v="SOLICITUD DE ENTREGA DE DOCUMENTOS"/>
    <s v="SOLICITUD DE ENTREGA DE DOCUMENTOS RADICADA Y ENTREGADA / SOLICITUDES DE DOCUMENTOS PROGRAMADAS"/>
    <n v="1"/>
    <s v="RUBÉN DÍAZ - INGENIERO DE INFRAESTRUCTURA"/>
    <s v="2017-02-15"/>
    <s v="2017-04-30"/>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s v="X"/>
    <m/>
    <m/>
    <m/>
    <m/>
    <m/>
    <m/>
  </r>
  <r>
    <s v="2016-3.2.1-1"/>
    <n v="146"/>
    <s v="2017-01-26"/>
    <s v="PARTICIPACIÓN CIUDADANA Y DESARROLLO LOCAL"/>
    <m/>
    <s v="FDL SANTAFE."/>
    <m/>
    <s v="3"/>
    <x v="3"/>
    <n v="2016"/>
    <x v="8"/>
    <s v="3.2.1"/>
    <m/>
    <m/>
    <n v="1"/>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CORRECCIÓN:  SOLICITAR AL CONTRATISTA Y A SU INTERVENTOR LAS CERTIFICACIONES DE LAS ESCOMBRERAS CON LOS CORRESPONDIENTES CANTIDADES DE ESCOMBROS DISPUESTOS"/>
    <s v="SOLICITUD DE ENTREGA DE DOCUMENTOS"/>
    <s v="SOLICITUD DE ENTREGA DE DOCUMENTOS RADICADA Y ENTREGADA / SOLICITUDES DE ENTREGA DOCUMENTOS PROGRAMADAS"/>
    <n v="1"/>
    <s v="INGENIERO DE INFRAESTRUCTURA"/>
    <s v="2017-02-15"/>
    <s v="2017-04-30"/>
    <s v=" A la fecha  se han realizado apremios y requerimientos  para entrega de pólizas y para completar la "/>
    <s v="CERRADA"/>
    <s v="Debilidad supervisión"/>
    <s v="Cronograma inicial"/>
    <e v="#N/A"/>
    <n v="1"/>
    <x v="1"/>
    <m/>
    <m/>
    <m/>
    <m/>
    <s v="X"/>
    <s v="x"/>
    <m/>
    <s v="X"/>
    <m/>
    <m/>
    <m/>
  </r>
  <r>
    <s v="2016-3.2.1-3"/>
    <n v="148"/>
    <s v="2017-01-26"/>
    <s v="PARTICIPACIÓN CIUDADANA Y DESARROLLO LOCAL"/>
    <m/>
    <s v="FDL SANTAFE."/>
    <m/>
    <s v="3"/>
    <x v="3"/>
    <n v="2016"/>
    <x v="8"/>
    <s v="3.2.1"/>
    <m/>
    <m/>
    <n v="3"/>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 EN EL CONTROL DE PUBLICACIONES AL SECOP"/>
    <s v="CORRECCIÓN:  PUBLICAR LAS NOVEDADES COTRACTURALES DEL CONTRATO COP-130-2014"/>
    <s v="PUBLICACIÓN DE NOVEDADES EN SECOP"/>
    <s v="NOVEDADES DEL CONTRATO COP-130-2014 PUBLICAAS EN EL SECOP / NÚMERO DE NOVEDADES DEL CONTRATO COP-130-2014"/>
    <n v="1"/>
    <s v="ABOGADODE APOYO DE COTRATACIÓN"/>
    <s v="2017-02-15"/>
    <s v="2017-04-30"/>
    <s v="Se publicaron las novedades del contrato en SECOP enlace https://www.contratos.gov.co/consultas/detalleProceso.do?numConstancia=14-1-125603"/>
    <s v="CERRADA"/>
    <s v="Debilidad supervisión"/>
    <s v="Cronograma inicial"/>
    <e v="#N/A"/>
    <n v="1"/>
    <x v="1"/>
    <m/>
    <m/>
    <m/>
    <m/>
    <s v="X"/>
    <s v="x"/>
    <m/>
    <s v="X"/>
    <m/>
    <m/>
    <m/>
  </r>
  <r>
    <s v="2016-3.2.2-1"/>
    <n v="155"/>
    <s v="2017-01-26"/>
    <s v="PARTICIPACIÓN CIUDADANA Y DESARROLLO LOCAL"/>
    <m/>
    <s v="FDL SANTAFE."/>
    <m/>
    <s v="3"/>
    <x v="3"/>
    <n v="2016"/>
    <x v="8"/>
    <s v="3.2.2"/>
    <m/>
    <m/>
    <n v="1"/>
    <m/>
    <m/>
    <m/>
    <s v="DIRECCIÓN SECTOR PARTICIPACION CIUDADANA Y DESARROLLO LOCAL"/>
    <s v="02 - AUDITORIA DE DESEMPEÑO"/>
    <s v="Control Gestión"/>
    <s v="Gestión Contractual"/>
    <s v="COP 130-14 EN EL FRENTE DE OBRA DEL COMEDOR GIRARDOT QUE CORRESPONDE A LA EJECUCCION DE UN MURO REFORZADO , PRESENTA FISURAS  EN TRES ESCALONES, AFECTANDO LA ESTABILIDAD DE LA ESCALERA."/>
    <s v="SON CASOS FORTUITOS QUE SE ENTIENDEN CUBIERTOS POR LA ESTABILIDAD DE LA OBRA"/>
    <s v="CORRECCIÓN: HACER REQUERIMIENTO AL CONTRATISTA Y AL INTERVENTOR PARA QUE REALICEN LAS REPACRACIONES CORRESPONDIENTES A QUE HAYA LUGAR"/>
    <s v="SOLICITUD DE ENTREGA DE DOCUMENTOS"/>
    <s v="SOLICITUD DE ENTREGA DE DOCUMENTOS RADICADA Y ENTREGADA / SOLICITUDES DE DOCUMENTOS PROGRAMADAS"/>
    <n v="1"/>
    <s v="RUBÉN DÍAZ - INGENIERO DE INFRAESTRUCTURA"/>
    <s v="2017-02-15"/>
    <s v="2017-04-30"/>
    <s v="Renee Quimbay  realizó  reuniones el 25 de julio y el 11 de septiembre con los supervisores para reroalimentar sobrela importancia de ser muy meticuloso con la supervisiones a cargo..  Soporte actas"/>
    <s v="CERRADA"/>
    <s v="Debilidad supervisión"/>
    <s v="Modificaciones contractuales"/>
    <e v="#N/A"/>
    <n v="1"/>
    <x v="1"/>
    <m/>
    <m/>
    <m/>
    <m/>
    <s v="X"/>
    <m/>
    <m/>
    <m/>
    <m/>
    <m/>
    <m/>
  </r>
  <r>
    <s v="2016-3.3.1-1"/>
    <n v="163"/>
    <s v="2017-01-26"/>
    <s v="PARTICIPACIÓN CIUDADANA Y DESARROLLO LOCAL"/>
    <m/>
    <s v="FDL SANTAFE."/>
    <m/>
    <s v="3"/>
    <x v="3"/>
    <n v="2016"/>
    <x v="8"/>
    <s v="3.3.1"/>
    <m/>
    <m/>
    <n v="1"/>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ACCIÓN CORRECTIVA  PUBLICAR LAS NOVEDADES COTRACTURALES DEL CONTRATO COP-130-2014"/>
    <s v="PUBLICACIÓN DE NOVEDADES EN SECOP"/>
    <s v="NOVEDADES CONTRACTUALES DEL CONTRATO COP-130-2014  PUBLICAAS EN EL SECOP / NÚMERO DE NOVEDADES DEL CONTRATOS COP-130-2014"/>
    <n v="1"/>
    <s v="ABOGADODE APOYO DE COTRATACIÓN"/>
    <s v="2017-02-15"/>
    <s v="2017-04-30"/>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s v="X"/>
    <s v="x"/>
    <m/>
    <s v="X"/>
    <m/>
    <m/>
    <m/>
  </r>
  <r>
    <s v="2016-3.1.1-2"/>
    <n v="82"/>
    <s v="2017-01-26"/>
    <s v="PARTICIPACIÓN CIUDADANA Y DESARROLLO LOCAL"/>
    <m/>
    <s v="FDL SANTAFE."/>
    <m/>
    <s v="3"/>
    <x v="3"/>
    <n v="2016"/>
    <x v="8"/>
    <s v="3.1.1"/>
    <m/>
    <m/>
    <n v="2"/>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ACCIÓN CORRECTIVA: DAR UN  LINEAMIENTO ACERCA DE LA GUÍA TÉCNICA A UTILIZAR PARA TODOS LOS PROYECTOS DE OBRA PÚBLICA QUE REALICE LA ENTIDAD (ANEXO TÉCNICO)"/>
    <s v="LINEAMIENTO SOBRE GUÍA TÉCNICA A UTILIZAR PARA PROYECTOS DE OBRA PÚBLICA"/>
    <s v="LINEAMIENTO EMITIDOS SOBRE GUÍA TÉCNICA A UTILIZAR PARA PROYECTOS DE OBRA PÚBLICA / LINEAMIENTO A EMITIR SOBRE GUÍA TÉCNICA A UTILIZAR PARA PROYECTOS DE OBRA PÚBLICA"/>
    <n v="1"/>
    <s v="INGENIERO INFRAESTRUCTURA"/>
    <s v="2017-02-15"/>
    <s v="2017-06-30"/>
    <s v="Se revisaron los contratos 2016-2017  pare verificar que existan los documentos requeridos"/>
    <s v="CERRADA"/>
    <s v="Debilidad contrataciòn"/>
    <s v="Publicaciòn SECOP"/>
    <e v="#N/A"/>
    <n v="1"/>
    <x v="1"/>
    <m/>
    <m/>
    <m/>
    <m/>
    <s v="X"/>
    <m/>
    <m/>
    <m/>
    <m/>
    <m/>
    <m/>
  </r>
  <r>
    <s v="2016-3.2.1-4"/>
    <n v="149"/>
    <s v="2017-01-26"/>
    <s v="PARTICIPACIÓN CIUDADANA Y DESARROLLO LOCAL"/>
    <m/>
    <s v="FDL SANTAFE."/>
    <m/>
    <s v="3"/>
    <x v="3"/>
    <n v="2016"/>
    <x v="8"/>
    <s v="3.2.1"/>
    <m/>
    <m/>
    <n v="4"/>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 EN EL CONTROL DE PUBLICACIONES AL SECOP"/>
    <s v="DISPONER DE UNA HERRAMIENTA QUE PERMITA CONTROLAR Y EVIDENCIAR EL TIEMPO PARA PUBLICACIÓN DE LAS MODIFICACIONES CONTRACTUALES"/>
    <s v="HERRAMIENTA DE CONTROL DE PUBLICACIÓN EN SECOP"/>
    <s v="HERRAMIENTA DISPONIBLE PARA CONTROLAR Y EVIDENCIAR EL TIEMPO DE PUBLICACIÓN DE LAS MODIFICACIONES CONTRACTUALES"/>
    <n v="1"/>
    <s v="ABOGADODE APOYO DE COTRATACIÓN"/>
    <s v="2017-02-15"/>
    <s v="2017-06-30"/>
    <s v="En la herramienta que se encuentra en gmail para relacionar los contratos de la Alcaldía, se incluyo una columna para incluir la fecha de publiación en SECOP"/>
    <s v="CERRADA"/>
    <s v="Debilidad supervisión"/>
    <s v="Soportes insuficientes"/>
    <e v="#N/A"/>
    <n v="1"/>
    <x v="1"/>
    <m/>
    <m/>
    <m/>
    <m/>
    <s v="X"/>
    <s v="x"/>
    <m/>
    <s v="X"/>
    <m/>
    <m/>
    <m/>
  </r>
  <r>
    <s v="2016-3.3.1-2"/>
    <n v="164"/>
    <s v="2017-01-26"/>
    <s v="PARTICIPACIÓN CIUDADANA Y DESARROLLO LOCAL"/>
    <m/>
    <s v="FDL SANTAFE."/>
    <m/>
    <s v="3"/>
    <x v="3"/>
    <n v="2016"/>
    <x v="8"/>
    <s v="3.3.1"/>
    <m/>
    <m/>
    <n v="2"/>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DISPONER DE UNA HERRAMIENTA QUE PERMITA CONTROLAR Y EVIDENCIAR EL TIEMPO PARA PUBLICACIÓN DE LAS MODIFICACIONES CONTRACTUALES"/>
    <s v="HERRAMIENTA DE CONTROL DE PUBLICACIÓN EN SECOP"/>
    <s v="HERRAMIENTA DISPONIBLE PARA CONTROLAR Y EVIDENCIAR EL TIEMPO DE PUBLICACIÓN DE LAS MODIFICACIONES CONTRACTUALES"/>
    <n v="1"/>
    <s v="CALIDAD Y ABOGADO DE APOYO"/>
    <s v="2017-02-15"/>
    <s v="2017-06-30"/>
    <s v="En la herramienta que se encuentra en gmail para relacionar los contratos de la Alcaldía, se incluyo una columna para incluir la fecha de publiación en SECOP"/>
    <s v="CERRADA"/>
    <s v="Debilidad supervisión"/>
    <s v="Revisión documental"/>
    <e v="#N/A"/>
    <n v="1"/>
    <x v="1"/>
    <m/>
    <m/>
    <m/>
    <m/>
    <s v="X"/>
    <s v="x"/>
    <m/>
    <s v="X"/>
    <m/>
    <m/>
    <m/>
  </r>
  <r>
    <s v="2017-2.1.3.4-1"/>
    <n v="14"/>
    <s v="2017-05-26"/>
    <s v="PARTICIPACIÓN CIUDADANA Y DESARROLLO LOCAL"/>
    <m/>
    <s v="FDL SANTAFE."/>
    <m/>
    <s v="3"/>
    <x v="4"/>
    <n v="2017"/>
    <x v="9"/>
    <s v="2.1.3.4"/>
    <m/>
    <m/>
    <n v="1"/>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CORRECIÓN: REQUERIR DOS VECES AL ASOCIADO Y SU INTERVENTOR PARA QUE ENTREGUEN LA DOCUMENTACIÓN FALTANTE"/>
    <s v="REQUERIMIENTO DE DOCUMENTOS"/>
    <s v="REQUERIMIENTOS REALIZADOS AL ASOCIADO Y SU INTERVENTOS / REQUERIMIENTOS A REALIZAR AL ASOCIADO Y SU INTERVENTOS"/>
    <n v="1"/>
    <s v="ÁREA GESTIÓN DEL DESARROLLO LOCAL -  CONTRATOS - PAÚL"/>
    <s v="2017-04-01"/>
    <s v="2017-07-31"/>
    <s v="Se enviaron las coumnicaicones  20175320093721,   20175320097381, 20175320286751"/>
    <s v="CERRADA"/>
    <s v="Debilidad supervisión"/>
    <s v="Soportes insuficientes"/>
    <d v="2018-03-26T00:00:00"/>
    <n v="1"/>
    <x v="1"/>
    <m/>
    <m/>
    <m/>
    <m/>
    <m/>
    <m/>
    <m/>
    <m/>
    <m/>
    <m/>
    <m/>
  </r>
  <r>
    <s v="2017-2.3.1.1-1"/>
    <n v="40"/>
    <s v="2017-05-26"/>
    <s v="PARTICIPACIÓN CIUDADANA Y DESARROLLO LOCAL"/>
    <m/>
    <s v="FDL SANTAFE."/>
    <m/>
    <s v="3"/>
    <x v="4"/>
    <n v="2017"/>
    <x v="9"/>
    <s v="2.3.1.1"/>
    <m/>
    <m/>
    <n v="1"/>
    <m/>
    <m/>
    <m/>
    <s v="DIRECCIÓN SECTOR PARTICIPACION CIUDADANA Y DESARROLLO LOCAL"/>
    <s v="01 - AUDITORIA DE REGULARIDAD"/>
    <s v="Control Financiero"/>
    <s v="Estados Contables"/>
    <s v="POR RECLASIFICACIÓN EN LA CUENTA MULTAS SEGÚN REPORTE DE OTRAS ÁREAS"/>
    <s v="NOMBRE DE LOS CAMPOS DEL ARCHIVO DE CONTROL DE MULTAS EN EXCEL NO CLAROS"/>
    <s v="ACCIÓN CORRECTIVA:  EN EL ARCHIVO EXCEL DE CONTROL DE MULTAS RENOMBRAR LA COLUMNA DE TRAMITE A COACTIVO"/>
    <s v="ARTUALIZACIÓN NOMBRE DE CAMPOS EN ARCHIVO EXCEL DE CONTROL DE MULTAS"/>
    <s v="ACTUALIZACIÓN NOMBRE EN ARCHIVO EXCEL DE CONTROL DE MULTAS / ACTUALIZACIONES PROPUESTAS EN EL  ARCHIVO EXCEL DE CONTROL DE MULTAS"/>
    <n v="1"/>
    <s v="ÁREA GESTIÓN POLICIVA - CARLOS MARIO Y PROMOTOR  DE LA MEJORA - REBECA GONZÁLEZ"/>
    <s v="2017-06-16"/>
    <s v="2017-08-30"/>
    <s v="se renombraron los campos de la herramienta excel usada para registrar y hacer seguimiento a las multas para evitar confusiones.  Soporte en el archivo de multas compartido para su actualización y consulta"/>
    <s v="CERRADA"/>
    <s v="Procedimientos"/>
    <s v="Gestión de multas"/>
    <d v="2018-03-26T00:00:00"/>
    <n v="1"/>
    <x v="1"/>
    <m/>
    <m/>
    <m/>
    <m/>
    <m/>
    <m/>
    <m/>
    <m/>
    <m/>
    <m/>
    <m/>
  </r>
  <r>
    <s v="2017-2.3.1.2-1"/>
    <n v="41"/>
    <s v="2017-05-26"/>
    <s v="PARTICIPACIÓN CIUDADANA Y DESARROLLO LOCAL"/>
    <m/>
    <s v="FDL SANTAFE."/>
    <m/>
    <s v="3"/>
    <x v="4"/>
    <n v="2017"/>
    <x v="9"/>
    <s v="2.3.1.2"/>
    <m/>
    <m/>
    <n v="1"/>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REALIZAR UN INVENTARIO FÍSICO TOTAL DE LOS BIENES DE LA ALCALDÍA"/>
    <s v="REALIZACIÓN DE INVENTARIO FÍSICO TOTAL DE LOS ELEMENTOS DE PROPIEDAD DE LA ALCALDÍA"/>
    <s v="REALIZACIÓN DE INVENTARIO FÍSICO TOTAL DE LOS ELEMENTOS DE PROPIEDAD DE LA ALCALDÍA / INVENTARIOS FÍSICOS TOTALES PROYECTADOS A REALIZAR"/>
    <n v="1"/>
    <s v="ÁREA GESTIÓN DEL DESARROLLO LOCAL - PROFESIONAL 222 - 24 - DR CHADID"/>
    <s v="2017-05-16"/>
    <s v="2017-08-30"/>
    <s v="se suscribió el  contrato 86-2017  para ralizar el la toma física y la  valoración de los bienes de la Alcaldía  Soporte SECOP II link https://community.secop.gov.co/Public/Tendering/OpportunityDetail/Index?noticeUID=CO1.NTC.178803&amp;isFromPublicArea=True&amp;i"/>
    <s v="CERRADA"/>
    <s v="Procedimientos"/>
    <s v="Inventarios"/>
    <d v="2018-03-26T00:00:00"/>
    <n v="1"/>
    <x v="1"/>
    <m/>
    <m/>
    <m/>
    <m/>
    <m/>
    <m/>
    <m/>
    <m/>
    <m/>
    <m/>
    <m/>
  </r>
  <r>
    <s v="2016-3.1.1-1"/>
    <n v="87"/>
    <s v="2016-10-25"/>
    <s v="PARTICIPACIÓN CIUDADANA Y DESARROLLO LOCAL"/>
    <m/>
    <s v="FDL SANTAFE."/>
    <m/>
    <s v="3"/>
    <x v="3"/>
    <n v="2016"/>
    <x v="10"/>
    <s v="3.1.1"/>
    <m/>
    <m/>
    <n v="1"/>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CORRECCIÓN: SOLICITAR AL INTERVENTOR DEL CONTRATO  099-2014 LA ENTREGA DE TODOS LOS DOCUMENTOS RELACIONADOS CON ESTE CONTRATO Y ARCHIVARLOS"/>
    <s v="SOLICITUD DE ENTREGA DE DOCUMENTOS"/>
    <s v="SOLICITUD DE ENTREGA DE DOCUMENTOS RADICADA Y ENTREGADA / SOLICITUDES DE DOCUMENTOS PROGRAMADAS"/>
    <n v="1"/>
    <s v="FONDO DE DESARROLLO LOCAL- CONTRATACIÓN"/>
    <s v="2016-11-10"/>
    <s v="2017-10-24"/>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m/>
    <m/>
    <m/>
    <m/>
    <m/>
    <m/>
    <m/>
  </r>
  <r>
    <s v="2016-3.1.1-2"/>
    <n v="88"/>
    <s v="2016-10-25"/>
    <s v="PARTICIPACIÓN CIUDADANA Y DESARROLLO LOCAL"/>
    <m/>
    <s v="FDL SANTAFE."/>
    <m/>
    <s v="3"/>
    <x v="3"/>
    <n v="2016"/>
    <x v="10"/>
    <s v="3.1.1"/>
    <m/>
    <m/>
    <n v="2"/>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ACCIÓN CORRECTIVA: SOLICITAR A TODOS LOS SUPERVISORES E INTERVENTORES LA ENTREGA DE TODOS LOS DOCUMENTOS DE LOS CONTRATOS A SU CARGO QUE SE ENCUENTREN EN SU PODER"/>
    <s v="SOLICITUD DE ENTREGA DE DOCUMENTOS"/>
    <s v="SOLICITUD DE ENTREGA DE DOCUMENTOS RADICADA Y ENTREGADA / SOLICITUDES DE DOCUMENTOS PROGRAMADAS"/>
    <n v="1"/>
    <s v="FONDO DE DESARROLLO LOCAL- CONTRATACIÓN"/>
    <s v="2016-11-10"/>
    <s v="2017-10-24"/>
    <s v="Se revisaron los contratos 2016-2017  pare verificar que existan los documentos requeridos"/>
    <s v="CERRADA"/>
    <s v="Debilidad contrataciòn"/>
    <s v="Publicaciòn SECOP"/>
    <e v="#N/A"/>
    <n v="1"/>
    <x v="1"/>
    <m/>
    <m/>
    <m/>
    <m/>
    <s v="X"/>
    <m/>
    <m/>
    <m/>
    <m/>
    <m/>
    <m/>
  </r>
  <r>
    <s v="2016-3.1.1-3"/>
    <n v="89"/>
    <s v="2016-10-25"/>
    <s v="PARTICIPACIÓN CIUDADANA Y DESARROLLO LOCAL"/>
    <m/>
    <s v="FDL SANTAFE."/>
    <m/>
    <s v="3"/>
    <x v="3"/>
    <n v="2016"/>
    <x v="10"/>
    <s v="3.1.1"/>
    <m/>
    <m/>
    <n v="3"/>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INOBSERVANCIA EN EL CUIDADO AL ARCHIVAR LOS DOCUMENTOS EN LA CARPETA ÚNICA"/>
    <s v="CORRECIÓN: UBICAR LOS DOCUMENTOS QUE NO DEBEN ESTAR EN LA CARPETA DEL CONTRATO 099-2014 Y SACARLOS DEJANDO LA CONSTANCIA"/>
    <s v="DOCUMENTOS MAL ARCHIVADOS SACADOS"/>
    <s v="DOCUMENTOS MAL ARCHIVADOS SACADOS / DOCUMENTOS MAL ARCHIVADOS"/>
    <n v="1"/>
    <s v="FONDO DE DESARROLLO LOCAL"/>
    <s v="2016-11-10"/>
    <s v="2017-10-24"/>
    <s v="Se revisaron los documentos y se corrigio el archivo.  Se dejo testigo documental de la acción realizada"/>
    <s v="CERRADA"/>
    <s v="Debilidad supervisión"/>
    <s v="gestión documental"/>
    <e v="#N/A"/>
    <n v="1"/>
    <x v="1"/>
    <m/>
    <m/>
    <m/>
    <m/>
    <s v="X"/>
    <m/>
    <m/>
    <m/>
    <m/>
    <m/>
    <m/>
  </r>
  <r>
    <s v="2016-3.1.1-4"/>
    <n v="90"/>
    <s v="2016-10-25"/>
    <s v="PARTICIPACIÓN CIUDADANA Y DESARROLLO LOCAL"/>
    <m/>
    <s v="FDL SANTAFE."/>
    <m/>
    <s v="3"/>
    <x v="3"/>
    <n v="2016"/>
    <x v="10"/>
    <s v="3.1.1"/>
    <m/>
    <m/>
    <n v="4"/>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 EN LA REVISÓN Y ARCHIVO DE LAS DOCUMENTOS CONTACTUALES"/>
    <s v="ACCIÓN CORRECTIVA: MANTENER EL USO DE LA  LISTA DE CHEQUO PARA REVISIÓN DE DOCUMENTOS CONTRACTUALES QUE SEA FIRMADA POR EL ABOGADO QUE REALICE LA REVISIÓN Y REALIZAR EL ARCHIVO OPORTUNO"/>
    <s v="VERIFICACIÓN Y ARCHIVO  DE DOCUMENTOS CONTRACTUALES"/>
    <s v="LISTA DE CHEQUEO DE DOCUMENTOS DILIGENCIADA AL 100% Y FIRMADA POR EL ABOGADO RESPONSABLE / CONTRATOS FIRMADOS"/>
    <n v="1"/>
    <s v="ABOGADOS FONDO DE DESARROLLO LOCAL Y RESPONSABLE DE ARCHIVO DE CONTRATOS"/>
    <s v="2016-11-10"/>
    <s v="2017-10-24"/>
    <s v="Se revisaron contratos 2016 y 2017 verificando existencia y diligenciamiento de listas"/>
    <s v="CERRADA"/>
    <s v="Debilidad supervisión"/>
    <s v="gestión documental"/>
    <e v="#N/A"/>
    <n v="1"/>
    <x v="1"/>
    <m/>
    <m/>
    <m/>
    <m/>
    <s v="X"/>
    <m/>
    <m/>
    <m/>
    <m/>
    <m/>
    <m/>
  </r>
  <r>
    <s v="2016-3.1.1-5"/>
    <n v="91"/>
    <s v="2016-10-25"/>
    <s v="PARTICIPACIÓN CIUDADANA Y DESARROLLO LOCAL"/>
    <m/>
    <s v="FDL SANTAFE."/>
    <m/>
    <s v="3"/>
    <x v="3"/>
    <n v="2016"/>
    <x v="10"/>
    <s v="3.1.1"/>
    <m/>
    <m/>
    <n v="5"/>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gestión documental"/>
    <e v="#N/A"/>
    <n v="1"/>
    <x v="1"/>
    <m/>
    <m/>
    <m/>
    <m/>
    <s v="X"/>
    <m/>
    <m/>
    <m/>
    <m/>
    <m/>
    <m/>
  </r>
  <r>
    <s v="2016-3.2.1-1"/>
    <n v="142"/>
    <s v="2016-10-25"/>
    <s v="PARTICIPACIÓN CIUDADANA Y DESARROLLO LOCAL"/>
    <m/>
    <s v="FDL SANTAFE."/>
    <m/>
    <s v="3"/>
    <x v="3"/>
    <n v="2016"/>
    <x v="10"/>
    <s v="3.2.1"/>
    <m/>
    <m/>
    <n v="1"/>
    <m/>
    <m/>
    <m/>
    <s v="DIRECCIÓN SECTOR PARTICIPACION CIUDADANA Y DESARROLLO LOCAL"/>
    <s v="02 - AUDITORIA DE DESEMPEÑO"/>
    <s v="Control Gestión"/>
    <s v="Gestión Contractual"/>
    <s v="HALLAZGO ADMINISTRATIVO, ADMINISTRATIVO. POR INCUMPLIMIENTO A LAS OBLIGACIONES GENERALES DEL ASOCIADO, SE SUSCRIBIO  ACTA DE INICIO DENTRO DE LOS TRES (3) DÍAS HÁBILES POSTERIORES A LA APROBACIÓN DE LAS GARANTÍAS (EN CONTRA DECLÀUSULA 4 CTO)"/>
    <s v="DEBILIDAD EN EL SEGUIMIENTO CONTRACTUAL POR PARTE DEL LOS SUPERVISORES E INTERVENTORES"/>
    <s v="ACCIÓN CORRECTIVA; EN LOS CONTRATOS QUE SEA REQUERIDO EN VIRTUD DE LA EJECUCIÓN CONTRACTUAL, HACER LOS APREMIOS, REQUERIMIENTOS Y CONMINACIONES DE ACUERDO A LO DISPUESTO EN EL ARTÍCULO 17 DE LA LEY 1150-2007"/>
    <s v="APLICACIÓN DEL ARTÍCULO 17 DE LA LEY 1150-2007 CUANDO SEA REQUERIDO"/>
    <s v="APLICACIONES DEL ARTÍCULO 17 DE LA LEY 1150-2007 / APLICACIÓN DEL ARTÍCULO 17 DE LA LEY 1150-2007 REQUERIDAS"/>
    <n v="1"/>
    <s v="ABOGADOS FONDO DE DESARROLLO LOCAL Y SUPERVISORES DE LOS CONTRATOS"/>
    <s v="2016-11-10"/>
    <s v="2017-10-24"/>
    <s v=" A la fecha  se han realizado apremios y requerimientos  para entrega de pólizas y para completar la "/>
    <s v="CERRADA"/>
    <s v="Debilidad supervisión"/>
    <s v="Cronograma inicial"/>
    <e v="#N/A"/>
    <n v="1"/>
    <x v="1"/>
    <m/>
    <m/>
    <m/>
    <m/>
    <s v="X"/>
    <m/>
    <m/>
    <m/>
    <m/>
    <m/>
    <m/>
  </r>
  <r>
    <s v="2016-3.2.2-1"/>
    <n v="156"/>
    <s v="2016-10-25"/>
    <s v="PARTICIPACIÓN CIUDADANA Y DESARROLLO LOCAL"/>
    <m/>
    <s v="FDL SANTAFE."/>
    <m/>
    <s v="3"/>
    <x v="3"/>
    <n v="2016"/>
    <x v="10"/>
    <s v="3.2.2"/>
    <m/>
    <m/>
    <n v="1"/>
    <m/>
    <m/>
    <m/>
    <s v="DIRECCIÓN SECTOR PARTICIPACION CIUDADANA Y DESARROLLO LOCAL"/>
    <s v="02 - AUDITORIA DE DESEMPEÑO"/>
    <s v="Control Gestión"/>
    <s v="Gestión Contractual"/>
    <s v="HALLAZGO ADMINISTRATIVO CCON PRESUNTA INCIDENCIA DISCIPLINARIA. POR PRÓRROGA CONTRACTUAL SIN  JUSTIFICACIÓN, REVISADO EL AVANCE DEL CONTRATO SE EVIDENCIA QUE TAN SOLO SE HABÍA ADELANTADO PARCIALMENTE EL PRIMER COMPONENTE DE CINC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Modificaciones contractuales"/>
    <e v="#N/A"/>
    <n v="1"/>
    <x v="1"/>
    <m/>
    <m/>
    <m/>
    <m/>
    <s v="X"/>
    <s v="x"/>
    <m/>
    <m/>
    <m/>
    <m/>
    <m/>
  </r>
  <r>
    <s v="2016-3.3.1-1"/>
    <n v="165"/>
    <s v="2016-10-25"/>
    <s v="PARTICIPACIÓN CIUDADANA Y DESARROLLO LOCAL"/>
    <m/>
    <s v="FDL SANTAFE."/>
    <m/>
    <s v="3"/>
    <x v="3"/>
    <n v="2016"/>
    <x v="10"/>
    <s v="3.3.1"/>
    <m/>
    <m/>
    <n v="1"/>
    <m/>
    <m/>
    <m/>
    <s v="DIRECCIÓN SECTOR PARTICIPACION CIUDADANA Y DESARROLLO LOCAL"/>
    <s v="02 - AUDITORIA DE DESEMPEÑO"/>
    <s v="Control Gestión"/>
    <s v="Gestión Contractual"/>
    <s v="HALLAZGO ADMINISTRATIVO. POR NO ACTUALIZAR PÓLIZA CON EL ACTA DE INICI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s v="X"/>
    <m/>
    <m/>
    <m/>
    <m/>
    <m/>
    <m/>
  </r>
  <r>
    <s v="2016-3.3.3-1"/>
    <n v="184"/>
    <s v="2016-10-25"/>
    <s v="PARTICIPACIÓN CIUDADANA Y DESARROLLO LOCAL"/>
    <m/>
    <s v="FDL SANTAFE."/>
    <m/>
    <s v="3"/>
    <x v="3"/>
    <n v="2016"/>
    <x v="10"/>
    <s v="3.3.3"/>
    <m/>
    <m/>
    <n v="1"/>
    <m/>
    <m/>
    <m/>
    <s v="DIRECCIÓN SECTOR PARTICIPACION CIUDADANA Y DESARROLLO LOCAL"/>
    <s v="02 - AUDITORIA DE DESEMPEÑO"/>
    <s v="Control Gestión"/>
    <s v="Gestión Contractual"/>
    <s v="HALLAZGO ADMINISTRATIVO. POR DEFICIENCIAS EN LA PLANEACIÓN CONTRACTUAL Y ACTUALIZACIÓN DE PÓLIZAS."/>
    <s v="DEBILIDAD EN PLANEACIÓN"/>
    <s v="ACCION CORRECTIVA: EN EL ESTUDIO PREVIO SE UTILIZARÁ EL PRINCIPIO DE PLANEACIÓN, ES DECIR, SE RESPONDERÁ AL MAYOR NÚMERO DE  LAS CUESTIONES CON EL FIN DE MINIMIZAR EL RIESGO DE EXISTENCIA DE ADICIONES Y PRORROGAS EN LOS CONTRATOS."/>
    <s v="USAR EL PRINCIPO DE PLANEACIÓN EN EL 100% DE LOS ESTUDIOS PREVIOS REALIZADOS"/>
    <s v="ESTUDIOS PREVIOS EN LOS QUE SE USA EL PRINCIPO DE PLANEACIÓN / ESTUDIOS PREVIOS REALIZADOS"/>
    <n v="1"/>
    <s v="PLANEACIÓN"/>
    <s v="2016-11-10"/>
    <s v="2017-10-24"/>
    <s v="Se viene utillizando la guía orientadora para la elaboración de estudios previos que se desarrollo par la Alcaldía_x000a_Los procesos tienen mínimo tres revisiones previas antes de publicarse:  la de Renee Quimbay, la del abogado responsable y la del cómite de contratación.  Para  los casos en que cuenta con pliegos  tipo, éste ha sido utilizado._x000a_"/>
    <s v="CERRADA"/>
    <s v="Debilidad supervisión"/>
    <s v="Pòlizas"/>
    <e v="#N/A"/>
    <n v="1"/>
    <x v="1"/>
    <m/>
    <m/>
    <m/>
    <m/>
    <s v="X"/>
    <m/>
    <m/>
    <m/>
    <m/>
    <m/>
    <m/>
  </r>
  <r>
    <s v="2017-2.3.1.2-2"/>
    <n v="42"/>
    <s v="2017-05-26"/>
    <s v="PARTICIPACIÓN CIUDADANA Y DESARROLLO LOCAL"/>
    <m/>
    <s v="FDL SANTAFE."/>
    <m/>
    <s v="3"/>
    <x v="4"/>
    <n v="2017"/>
    <x v="9"/>
    <s v="2.3.1.2"/>
    <m/>
    <m/>
    <n v="2"/>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A  PARTIR DE LA REALIZACIÓN DEL INVENTARIO TOTAL DE BIENES DE LA ALCALDÍA, GENERAR EL INFORME FINAL DE INVENTARIOS"/>
    <s v="GENERACIÓN DE INFORME FINAL DE INVENTARIOS"/>
    <s v="INFORMES FINALES DE INVENTARIO GENERADOS / INFORMES FINALES DE INVENTARIO PROYECTADOS PARA GENERAR"/>
    <n v="0.8"/>
    <s v="ÁREA GESTIÓN DEL DESARROLLO LOCAL - PROFESIONAL 219 - 15 - GEOVANY VELASQUEZ"/>
    <s v="2017-08-01"/>
    <s v="2017-10-30"/>
    <s v="17-08-2018:  El contratista entrego un nuevo informe con la ifnormación organizada de acuerdo a lo requerido por el contrato.  En estos momentos se está revisando que cumpla para seguir con el proceso._x000a_31-12-2018: Se tiene un informe final entregado por el contratissta.  Sin embargo, está pendeinte de hacer precisiones para que se pueda aplicar "/>
    <s v="CERRADA"/>
    <s v="Procedimientos"/>
    <s v="Inventarios"/>
    <d v="2018-08-23T00:00:00"/>
    <n v="0.8"/>
    <x v="1"/>
    <m/>
    <m/>
    <m/>
    <m/>
    <m/>
    <m/>
    <m/>
    <m/>
    <m/>
    <m/>
    <m/>
  </r>
  <r>
    <s v="2017-3.2-3"/>
    <n v="141"/>
    <s v="2017-08-24"/>
    <s v="PARTICIPACIÓN CIUDADANA Y DESARROLLO LOCAL"/>
    <m/>
    <s v="FDL SANTAFE."/>
    <m/>
    <s v="3"/>
    <x v="4"/>
    <n v="2017"/>
    <x v="11"/>
    <s v="3.2"/>
    <m/>
    <m/>
    <n v="3"/>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x v="0"/>
    <m/>
    <m/>
    <m/>
    <m/>
    <s v="X"/>
    <m/>
    <m/>
    <n v="189415210.33000001"/>
    <s v="COP 059-2013"/>
    <m/>
    <m/>
  </r>
  <r>
    <s v="2017-3.5-3"/>
    <n v="199"/>
    <s v="2017-08-24"/>
    <s v="PARTICIPACIÓN CIUDADANA Y DESARROLLO LOCAL"/>
    <m/>
    <s v="FDL SANTAFE."/>
    <m/>
    <s v="3"/>
    <x v="4"/>
    <n v="2017"/>
    <x v="11"/>
    <s v="3.5"/>
    <m/>
    <m/>
    <n v="3"/>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x v="0"/>
    <m/>
    <m/>
    <m/>
    <m/>
    <s v="X"/>
    <m/>
    <m/>
    <m/>
    <m/>
    <m/>
    <m/>
  </r>
  <r>
    <s v="2017-3.8-3"/>
    <n v="221"/>
    <s v="2017-08-24"/>
    <s v="PARTICIPACIÓN CIUDADANA Y DESARROLLO LOCAL"/>
    <m/>
    <s v="FDL SANTAFE."/>
    <m/>
    <s v="3"/>
    <x v="4"/>
    <n v="2017"/>
    <x v="11"/>
    <s v="3.8"/>
    <m/>
    <m/>
    <n v="3"/>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Se definio un plan de visita para obras.  De cuatro visitas programadas se cumplieron tres._x000a_Las fotos de la visita se pueden revisar en el enlace https://drive.google.com/file/d/10SlOV3x8cVa5SnfW1uHE86OruXKgPsFt/view"/>
    <s v="CERRADA"/>
    <s v="Debilidad supervisión"/>
    <s v="Mantenimiento"/>
    <e v="#N/A"/>
    <n v="1"/>
    <x v="1"/>
    <m/>
    <m/>
    <m/>
    <m/>
    <s v="X"/>
    <s v="x"/>
    <m/>
    <m/>
    <m/>
    <m/>
    <m/>
  </r>
  <r>
    <s v="2017-3.1-1"/>
    <n v="76"/>
    <s v="2017-11-23"/>
    <s v="PARTICIPACIÓN CIUDADANA Y DESARROLLO LOCAL"/>
    <m/>
    <s v="FDL SANTAFE."/>
    <m/>
    <s v="3"/>
    <x v="4"/>
    <n v="2017"/>
    <x v="7"/>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7-11-24"/>
    <s v="2017-12-30"/>
    <s v="se realizó la publicación en SECOP, en los contratos que aún no tenían publicada la liquidación, lde  los documentos faltantes_x000a_Verificar aleatoriamente los contratos 2017.  La tarea de publicación se ha venido realizando a medida que se tienen los documentos_x000a_La relación total con los enlaces a SECOP se encuentra publicada en la web de la Alcaldía &quot;http://www.santafe.gov.co/transparencia/contratacion/ejecucion_contratos&quot;"/>
    <s v="CERRADA"/>
    <s v="Debilidad contrataciòn"/>
    <s v="Publicaciòn SECOP"/>
    <d v="2018-03-28T00:00:00"/>
    <n v="1"/>
    <x v="1"/>
    <m/>
    <m/>
    <m/>
    <m/>
    <s v="X"/>
    <s v="x"/>
    <m/>
    <m/>
    <m/>
    <m/>
    <m/>
  </r>
  <r>
    <s v="2017-2.1.2.1-1"/>
    <n v="1"/>
    <s v="2017-05-26"/>
    <s v="PARTICIPACIÓN CIUDADANA Y DESARROLLO LOCAL"/>
    <m/>
    <s v="FDL SANTAFE."/>
    <m/>
    <s v="3"/>
    <x v="4"/>
    <n v="2017"/>
    <x v="9"/>
    <s v="2.1.2.1"/>
    <m/>
    <m/>
    <n v="1"/>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AVERIGUACIÓN PRELIMINAR"/>
    <s v="Ejecución presupuestal"/>
    <s v="Bajo cumplimiento"/>
    <d v="2018-03-26T00:00:00"/>
    <n v="1"/>
    <x v="3"/>
    <m/>
    <m/>
    <m/>
    <m/>
    <m/>
    <m/>
    <m/>
    <m/>
    <m/>
    <m/>
    <m/>
  </r>
  <r>
    <s v="2017-2.1.2.1-2"/>
    <n v="2"/>
    <s v="2017-05-26"/>
    <s v="PARTICIPACIÓN CIUDADANA Y DESARROLLO LOCAL"/>
    <m/>
    <s v="FDL SANTAFE."/>
    <m/>
    <s v="3"/>
    <x v="4"/>
    <n v="2017"/>
    <x v="9"/>
    <s v="2.1.2.1"/>
    <m/>
    <m/>
    <n v="2"/>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IMPLEMENTAR UN SISTEMA DE SEMAFOROS PARA IDENTIFICACIÓN DE ALERTAS TEMPRANAS AL SEGUIMIENTO AL PAA"/>
    <s v="IMPLEMENTACIÓN DE SISTEMA DE SEMÁFOROS PARA SEGUIMIENTO AL PAA"/>
    <s v="SISTEMA DE SEMÁFOROS PARA SEGUIMIENTO AL PAA IMPLEMENTADOS / SISTEMA DE SEMÁFOROS PARA SEGUIMIENTO AL PAA PROGRAMADOS"/>
    <n v="1"/>
    <s v="ÁREA GESTIÓN DEL DESARROLLO LOCAL - PLANEACIÓN.  RENEE"/>
    <s v="2017-06-01"/>
    <s v="2017-12-31"/>
    <s v="Se tiene un archivo en excel, donde se toman notas de la reunión semanal tambien se lleva una hoja con la información  del estadod e los porcesos contractuales"/>
    <s v="AVERIGUACIÓN PRELIMINAR"/>
    <s v="Ejecución presupuestal"/>
    <s v="Bajo cumplimiento"/>
    <d v="2018-03-26T00:00:00"/>
    <n v="1"/>
    <x v="3"/>
    <m/>
    <m/>
    <m/>
    <m/>
    <m/>
    <m/>
    <m/>
    <m/>
    <m/>
    <m/>
    <m/>
  </r>
  <r>
    <s v="2017-2.1.3.2-1"/>
    <n v="3"/>
    <s v="2017-05-26"/>
    <s v="PARTICIPACIÓN CIUDADANA Y DESARROLLO LOCAL"/>
    <m/>
    <s v="FDL SANTAFE."/>
    <m/>
    <s v="3"/>
    <x v="4"/>
    <n v="2017"/>
    <x v="9"/>
    <s v="2.1.3.2"/>
    <m/>
    <m/>
    <n v="1"/>
    <m/>
    <m/>
    <m/>
    <s v="DIRECCIÓN SECTOR PARTICIPACION CIUDADANA Y DESARROLLO LOCAL"/>
    <s v="01 - AUDITORIA DE REGULARIDAD"/>
    <s v="Control Gestión"/>
    <s v="Gestión Contractual"/>
    <s v="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
    <s v="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PAR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Planeación"/>
    <s v="Costos"/>
    <d v="2018-03-26T00:00:00"/>
    <n v="1"/>
    <x v="1"/>
    <m/>
    <m/>
    <m/>
    <m/>
    <m/>
    <m/>
    <m/>
    <m/>
    <m/>
    <m/>
    <m/>
  </r>
  <r>
    <s v="2017-2.1.3.3-1"/>
    <n v="10"/>
    <s v="2017-05-26"/>
    <s v="PARTICIPACIÓN CIUDADANA Y DESARROLLO LOCAL"/>
    <m/>
    <s v="FDL SANTAFE."/>
    <m/>
    <s v="3"/>
    <x v="4"/>
    <n v="2017"/>
    <x v="9"/>
    <s v="2.1.3.3"/>
    <m/>
    <m/>
    <n v="1"/>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Debilidad contrataciòn"/>
    <s v="Publicaciòn SECOP"/>
    <d v="2018-03-26T00:00:00"/>
    <n v="1"/>
    <x v="1"/>
    <m/>
    <m/>
    <m/>
    <m/>
    <m/>
    <m/>
    <m/>
    <m/>
    <m/>
    <m/>
    <m/>
  </r>
  <r>
    <s v="2017-2.1.3.3-2"/>
    <n v="11"/>
    <s v="2017-05-26"/>
    <s v="PARTICIPACIÓN CIUDADANA Y DESARROLLO LOCAL"/>
    <m/>
    <s v="FDL SANTAFE."/>
    <m/>
    <s v="3"/>
    <x v="4"/>
    <n v="2017"/>
    <x v="9"/>
    <s v="2.1.3.3"/>
    <m/>
    <m/>
    <n v="2"/>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UTILIZAR LOS PLIEGOS TIPOS EN LOS PROCESOS QUE DISPONEN DE ÉSTOS"/>
    <s v="UTILIZACIÓN NDE PLIEGOS TIPO"/>
    <s v="PLIEGOS TIPO UTILIZADOS / PROCESOS QUE TIENEN PLIEGOS TIPOS REALIZADOS"/>
    <n v="1"/>
    <s v="ÁREA GESTIÓN DEL DESARROLLO LOCAL - PLANEACIÓN.  RENEE"/>
    <s v="2017-06-01"/>
    <s v="2017-12-31"/>
    <s v="Se han utilizaron los pliegos tipos definidos por la SDG para parques y obras viales.  Se evidencia en los contratos 124, 125, enlace https://community.secop.gov.co/Public/Tendering/OpportunityDetail/Index?noticeUID=CO1.NTC.211114&amp;isFromPublicArea=True&amp;isModal=true&amp;asPopupView=true_x000a_COP 1382017 enlace https://community.secop.gov.co/Public/Tendering/OpportunityDetail/Index?noticeUID=CO1.NTC.248328&amp;isFromPublicArea=True&amp;isModal=true&amp;asPopupView=true_x000a_COP 142, enlace https://community.secop.gov.co/Public/Tendering/OpportunityDetail/Index?noticeUID=CO1.NTC.238902&amp;isFromPublicArea=True&amp;isModal=true&amp;asPopupView=true"/>
    <s v="CERRADA"/>
    <s v="Debilidad contrataciòn"/>
    <s v="Publicaciòn SECOP"/>
    <d v="2018-03-26T00:00:00"/>
    <n v="1"/>
    <x v="1"/>
    <m/>
    <m/>
    <m/>
    <m/>
    <m/>
    <m/>
    <m/>
    <m/>
    <m/>
    <m/>
    <m/>
  </r>
  <r>
    <s v="2017-2.1.3.3-3"/>
    <n v="12"/>
    <s v="2017-05-26"/>
    <s v="PARTICIPACIÓN CIUDADANA Y DESARROLLO LOCAL"/>
    <m/>
    <s v="FDL SANTAFE."/>
    <m/>
    <s v="3"/>
    <x v="4"/>
    <n v="2017"/>
    <x v="9"/>
    <s v="2.1.3.3"/>
    <m/>
    <m/>
    <n v="3"/>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LA PUBLIACCIÓN EN SECOP, INCONVENIENTES EN LA COMUNICACIÓN ENTRE EL ABOGADO Y EL RESPONSABLE DE LA PUBLICACIÓN"/>
    <s v="CORRECCIÓN: PUBLICAR EN SECOP EL CONTRATO 157 2014"/>
    <s v="PUBLICACIÓN EN SECOP DEL CONTRATO 157 2014"/>
    <s v="PUBLICACIÓN DE SECOP DEL CONTRATO 157-2014 / CONTRATO 157 2014  A PUBLICAR EN SECOP"/>
    <n v="1"/>
    <s v="ÁREA GESTIÓN DEL DESARROLLO LOCAL -  CONTRATOS - PAÚL"/>
    <s v="2017-06-16"/>
    <s v="2017-12-31"/>
    <s v="Se ha publicado en SECOP la información que dispone la ley y se puede evidencia r en dicha página"/>
    <s v="CERRADA"/>
    <s v="Debilidad contrataciòn"/>
    <s v="Publicaciòn SECOP"/>
    <d v="2018-03-26T00:00:00"/>
    <n v="1"/>
    <x v="1"/>
    <m/>
    <m/>
    <m/>
    <m/>
    <m/>
    <m/>
    <m/>
    <m/>
    <m/>
    <m/>
    <m/>
  </r>
  <r>
    <s v="2017-2.1.3.3-4"/>
    <n v="13"/>
    <s v="2017-05-26"/>
    <s v="PARTICIPACIÓN CIUDADANA Y DESARROLLO LOCAL"/>
    <m/>
    <s v="FDL SANTAFE."/>
    <m/>
    <s v="3"/>
    <x v="4"/>
    <n v="2017"/>
    <x v="9"/>
    <s v="2.1.3.3"/>
    <m/>
    <m/>
    <n v="4"/>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BILIDADES  EN LA COMUNICACIÓN ENTRE EL ABOGADO Y EL RESPONSABLE DE LA PUBLICACIÓN"/>
    <s v="ACCIÓN CORRECTIVA: A PARTIR DE LA FECHA CADA ABOGADO ES RESPONSABLE DEL PROCESO COMPLETO INCLUYENDO LA PRUBLICACIÓN EN SECOP DENTRO DE LOS TIEMPOS ESTABLECIDOS"/>
    <s v="CONTRATOS PUBLICADOS OPORTUNAMENTE EN SECOP"/>
    <s v="PUBLICACIÓN EN SECOP DE LOS CONTRATOS SUBSCRITOS / CONTRATO SUSCRITOS A PARTIR DEL 1 DE JUNIO 2017"/>
    <n v="1"/>
    <s v="ÁREA GESTIÓN DEL DESARROLLO LOCAL -  CONTRATOS - PAÚL"/>
    <s v="2017-06-01"/>
    <s v="2017-12-31"/>
    <s v="Cada contrato tiene como parte documental copia de la publicación en SECOP que evidencia la labor realizada por el abogado._x000a_Se ha publicado en SECOP la información que dispone la ley y se puede evidencia r en dicha página_x000a_Desde junio-2017,  se está contratando a través de SECOP II, lo que nos permite tener publicado todo en línea en  oportunidad"/>
    <s v="CERRADA"/>
    <s v="Debilidad contrataciòn"/>
    <s v="Publicaciòn SECOP"/>
    <d v="2018-03-26T00:00:00"/>
    <n v="1"/>
    <x v="1"/>
    <m/>
    <m/>
    <m/>
    <m/>
    <m/>
    <m/>
    <m/>
    <m/>
    <m/>
    <m/>
    <m/>
  </r>
  <r>
    <s v="2017-2.1.3.4-2"/>
    <n v="15"/>
    <s v="2017-05-26"/>
    <s v="PARTICIPACIÓN CIUDADANA Y DESARROLLO LOCAL"/>
    <m/>
    <s v="FDL SANTAFE."/>
    <m/>
    <s v="3"/>
    <x v="4"/>
    <n v="2017"/>
    <x v="9"/>
    <s v="2.1.3.4"/>
    <m/>
    <m/>
    <n v="2"/>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ACCIÓN CORRECTIVA:  REALIZAR UNA RETROALIMENTACIÓN A LOS APOYOS A LA SUPERVISIÓN DE CONTRATOS RESPECTO A LAS RESPONSABILIDADES DE LA SUPERVISIÓN"/>
    <s v="RETROALIMENTACIÓN A APOYOS A LA SUPERVISIÓN RESPECTO ALAS RESPONSABILIDADES DE SUPERVISIÓN"/>
    <s v="RETROALIMENTACIÓN RESPECTO A LOS ROLES DE SUPERVISIÓN REALIZADAS / RETROALIMENTACIÓN RESPECTO A LOS ROLES DE SUPERVISIÓN PROYECTADA"/>
    <n v="1"/>
    <s v="ÁREA GESTIÓN DEL DESARROLLO LOCAL -  CONTRATOS - PAÚL"/>
    <s v="2017-06-01"/>
    <s v="2017-12-31"/>
    <s v="Renee Quimbay  realizó  reuniones el 25 de julio y el 11 de septiembre con los supervisores para reroalimentar sobrela importancia de ser muy meticuloso con la supervisiones a cargo..  Soporte actas"/>
    <s v="CERRADA"/>
    <s v="Debilidad supervisión"/>
    <s v="Soportes insuficientes"/>
    <d v="2018-03-26T00:00:00"/>
    <n v="1"/>
    <x v="1"/>
    <m/>
    <m/>
    <m/>
    <m/>
    <m/>
    <m/>
    <m/>
    <m/>
    <m/>
    <m/>
    <m/>
  </r>
  <r>
    <s v="2017-2.1.3.5-1"/>
    <n v="20"/>
    <s v="2017-05-26"/>
    <s v="PARTICIPACIÓN CIUDADANA Y DESARROLLO LOCAL"/>
    <m/>
    <s v="FDL SANTAFE."/>
    <m/>
    <s v="3"/>
    <x v="4"/>
    <n v="2017"/>
    <x v="9"/>
    <s v="2.1.3.5"/>
    <m/>
    <m/>
    <n v="1"/>
    <m/>
    <m/>
    <m/>
    <s v="DIRECCIÓN SECTOR PARTICIPACION CIUDADANA Y DESARROLLO LOCAL"/>
    <s v="01 - AUDITORIA DE REGULARIDAD"/>
    <s v="Control Gestión"/>
    <s v="Gestión Contractual"/>
    <s v="EL SUPERVISOR TRAMITÓ EL PAGO DE FACTURAS QUE INCUMPLEN EL PAGO DEL IMPUESTO DEL IVA, ACTIVIDADES OBLIGADAS BAJO EL RÉGIMEN COMÚN DEL CONVENIO DE ASOCIACIÓN  NO. 151-2014."/>
    <s v="ERROR DE CONCEPTO POR LA DIVERSIDAD DE APLICACIÓN DEL IVA"/>
    <s v="ACCIÓN CORRECTIVA:  DESDE LOS ESTUDIOS PREVIOS ASEGURAR QUE EL VALOR DEL PRESUPUESTO OFICIAL ASIGNADO INCLUYA TODOS LOS IMPUESTOS, TASAS Y CONTRIBUCIONES QUE SE DEBAN APLICAR"/>
    <s v="ESTUDIOS PREVIOS  INCLUYENDO IMPUESTOS, TASAS Y CONTRIBUCIONES A APLICAR"/>
    <s v="ESTUDIOS PREVIOS QUE INCLUYAN EN EL VALOR DEL PRESUPUESTO OFICIAL ASIGNADO  TODOS LOS IMPUESTOS, TASAS Y CONTRIBUCIONES QUE SE DEBAN APLICAR  / ESTUDIOS PREVIOS PRESNTADOS"/>
    <n v="1"/>
    <s v="ÁREA GESTIÓN DEL DESARROLLO LOCAL - PLANEACIÓN.  RENEE"/>
    <s v="2017-06-01"/>
    <s v="2017-12-31"/>
    <s v="Se viene utillizando la guía orientadora para la elaboración de estudios previos que se desarrollo par la Alcaldía"/>
    <s v="CERRADA"/>
    <s v="Debilidad supervisión"/>
    <s v="Revisión documental"/>
    <d v="2018-03-26T00:00:00"/>
    <n v="1"/>
    <x v="1"/>
    <m/>
    <m/>
    <m/>
    <m/>
    <m/>
    <m/>
    <m/>
    <m/>
    <m/>
    <m/>
    <m/>
  </r>
  <r>
    <s v="2017-2.2.1.1-1"/>
    <n v="25"/>
    <s v="2017-05-26"/>
    <s v="PARTICIPACIÓN CIUDADANA Y DESARROLLO LOCAL"/>
    <m/>
    <s v="FDL SANTAFE."/>
    <m/>
    <s v="3"/>
    <x v="4"/>
    <n v="2017"/>
    <x v="9"/>
    <s v="2.2.1.1"/>
    <m/>
    <m/>
    <n v="1"/>
    <m/>
    <m/>
    <m/>
    <s v="DIRECCIÓN SECTOR PARTICIPACION CIUDADANA Y DESARROLLO LOCAL"/>
    <s v="01 - AUDITORIA DE REGULARIDAD"/>
    <s v="Control de Resultados"/>
    <s v="Planes, Programas y Proyectos"/>
    <s v="POR FALTA DE  AVANCE REAL DE LAS METAS  DEL PLAN DE DESARROLLO LOCAL Y ERRORES EN SU REPORTE EN EL PLAN DE ACCIÓN"/>
    <s v="DEBILIDADES EN EL SEGUMIENTO AL CUMPLIMIENTO DEL CRONOGRAMA DE EJECUCIÓN DEL PAA"/>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CERRADA"/>
    <s v="Ejecución presupuestal"/>
    <s v="Diferencia cifras"/>
    <d v="2018-03-26T00:00:00"/>
    <n v="1"/>
    <x v="1"/>
    <m/>
    <m/>
    <m/>
    <m/>
    <m/>
    <m/>
    <m/>
    <m/>
    <m/>
    <m/>
    <m/>
  </r>
  <r>
    <s v="2017-2.2.1.2-1"/>
    <n v="28"/>
    <s v="2017-05-26"/>
    <s v="PARTICIPACIÓN CIUDADANA Y DESARROLLO LOCAL"/>
    <m/>
    <s v="FDL SANTAFE."/>
    <m/>
    <s v="3"/>
    <x v="4"/>
    <n v="2017"/>
    <x v="9"/>
    <s v="2.2.1.2"/>
    <m/>
    <m/>
    <n v="1"/>
    <m/>
    <m/>
    <m/>
    <s v="DIRECCIÓN SECTOR PARTICIPACION CIUDADANA Y DESARROLLO LOCAL"/>
    <s v="01 - AUDITORIA DE REGULARIDAD"/>
    <s v="Control de Resultados"/>
    <s v="Planes, Programas y Proyectos"/>
    <s v="POR ERRORES EN EL REPORTE DE LAS METAS EN LA MATRIZ UNIFICADA DE SEGUIMIENTO A LA INVERSIÓN LOCAL"/>
    <s v="ERRORRES EN TRANSCIPCIÓN DE INFORMACIÓN"/>
    <s v="ACCIÓN CORRECTIVA:  MENSUALMENTE, CADA FUNCIONARIO RESPONSABLE DE PROYECTO DE INVERSIÓN DEBE VERIFICAR  LA VALIDEZ  DE LAS CIFRAS DE LA MATRIZ MUSI Y EMITIRÁ UNA CERTIFICACIÓN AL RESPECTO"/>
    <s v="CERTIFICACIONES DE REVISIÓN DE CIFRAS EN MUSI"/>
    <s v="CERTIFICACIONES DE REVISIÓN DE CIFRAS EN MUSI / NÚMERO DE PROYECTOS ACTUALIZADOS EN MUSI"/>
    <n v="1"/>
    <s v="ÁREA GESTIÓN DEL DESARROLLO LOCAL - PLANEACIÓN.  RENEE"/>
    <s v="2017-06-01"/>
    <s v="2017-12-31"/>
    <s v="Se realizaron cetificaciones revisando las cifras de la MUSI respecto a PREDIS"/>
    <s v="AVERIGUACIÓN PRELIMINAR"/>
    <s v="Ejecución presupuestal"/>
    <s v="Diferencia cifras"/>
    <d v="2017-12-29T00:00:00"/>
    <n v="1"/>
    <x v="3"/>
    <m/>
    <m/>
    <m/>
    <m/>
    <m/>
    <m/>
    <m/>
    <m/>
    <m/>
    <m/>
    <m/>
  </r>
  <r>
    <s v="2017-2.2.1.3-1"/>
    <n v="29"/>
    <s v="2017-05-26"/>
    <s v="PARTICIPACIÓN CIUDADANA Y DESARROLLO LOCAL"/>
    <m/>
    <s v="FDL SANTAFE."/>
    <m/>
    <s v="3"/>
    <x v="4"/>
    <n v="2017"/>
    <x v="9"/>
    <s v="2.2.1.3"/>
    <m/>
    <m/>
    <n v="1"/>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x v="2"/>
    <m/>
    <m/>
    <m/>
    <m/>
    <m/>
    <m/>
    <m/>
    <m/>
    <m/>
    <m/>
    <m/>
  </r>
  <r>
    <s v="2017-2.2.1.3-2"/>
    <n v="30"/>
    <s v="2017-05-26"/>
    <s v="PARTICIPACIÓN CIUDADANA Y DESARROLLO LOCAL"/>
    <m/>
    <s v="FDL SANTAFE."/>
    <m/>
    <s v="3"/>
    <x v="4"/>
    <n v="2017"/>
    <x v="9"/>
    <s v="2.2.1.3"/>
    <m/>
    <m/>
    <n v="2"/>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IMPLEMENTAR UN SISTEMA DE SEMAFOROS PARA IDENTIFICACIÓN DE ALERTAS TEMPRANAS AL SEGUIMIENTO AL PAA"/>
    <s v="IMPLEMENTACIÓN DE SISTEMA DE SEMÁFOROS PARA SEGUIMIENTO AL PAA"/>
    <s v="SISTEMA DE SEMÁFOROS PARA SEGUIMIENTO AL PAA IMPLEMENTADOS / SISTEMA DE SEMÁFOROS PARA SEGUIMIENTO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x v="2"/>
    <m/>
    <m/>
    <m/>
    <m/>
    <m/>
    <m/>
    <m/>
    <m/>
    <m/>
    <m/>
    <m/>
  </r>
  <r>
    <s v="2017-2.3.1.2-3"/>
    <n v="43"/>
    <s v="2017-05-26"/>
    <s v="PARTICIPACIÓN CIUDADANA Y DESARROLLO LOCAL"/>
    <m/>
    <s v="FDL SANTAFE."/>
    <m/>
    <s v="3"/>
    <x v="4"/>
    <n v="2017"/>
    <x v="9"/>
    <s v="2.3.1.2"/>
    <m/>
    <m/>
    <n v="3"/>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A PARTIR DEL INFORME FINAL DE INVENTARIOS, REALIZAR CONCILIACIÓN ENTRE REGISTROS CONTRABLES Y DE  ALMACÉN Y GENERACIÓN DE REGISTROS DE AJUSTES CONTABLES CORRESPONDIENTES"/>
    <s v="CONCILIACIÓN ENTRE  CONTSBILIDAD Y   ALMACÉN Y REGISTROS  DE AJUSTES CONTABLES CORRESPONDIENTES"/>
    <s v="REGISTROS CONTABLES EN  SI CAPITAL RESULTADOS DE LA CONCILIACIÓN/ REGISTROS CONTABLES  EN  SI CAPITA A REALIZAR COM RESULTADO DE LA CONCILIACIÓN"/>
    <n v="0"/>
    <s v="ÁREA GESTIÓN DEL DESARROLLO LOCAL - PROFESIONAL 219 - 15 - LUZ  MARLEN SANTOS"/>
    <s v="2017-11-01"/>
    <s v="2017-12-31"/>
    <s v="Debido a que no se tiene informe final definictivo, no se puede hacer registros contables"/>
    <s v="CERRADA"/>
    <s v="Procedimientos"/>
    <s v="Inventarios"/>
    <d v="2018-08-23T00:00:00"/>
    <n v="0"/>
    <x v="1"/>
    <m/>
    <m/>
    <m/>
    <m/>
    <m/>
    <m/>
    <m/>
    <m/>
    <m/>
    <m/>
    <m/>
  </r>
  <r>
    <s v="2017-3.2-1"/>
    <n v="139"/>
    <s v="2017-08-24"/>
    <s v="PARTICIPACIÓN CIUDADANA Y DESARROLLO LOCAL"/>
    <m/>
    <s v="FDL SANTAFE."/>
    <m/>
    <s v="3"/>
    <x v="4"/>
    <n v="2017"/>
    <x v="11"/>
    <s v="3.2"/>
    <m/>
    <m/>
    <n v="1"/>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REQUIRIR AL CONTRATISTA CONSORCIO BACATÁ PARA QUE REALICE LAS CORRECCIONES A LAS FALLAS DETECTADAS EN EL MENOR TIEMPO POSIBLE"/>
    <s v="REQUERIMIENTO DE GESTIÓN FRENTE PROBLEMÁTICAS TÉCNICAS PRESENTADAS"/>
    <s v="DOCUMENTOS DE REQUERIMIENTO ENTREGADO ALL CONTRATISTA  / NÚMERO DE REQUERIMIENTOS PROYECTADOS A ENVIAR"/>
    <n v="1"/>
    <s v="INFRAESTRUCTURA  --  RUBÉN DÍAZ CONTRATACIÓN -- PAUL ORDOSGOITIA"/>
    <s v="2017-08-15"/>
    <s v="2017-12-31"/>
    <s v="se proyecto el radico 20175320167301 del 17-Ago-2017"/>
    <s v="CERRADA"/>
    <s v="Debilidad supervisión"/>
    <s v="Mantenimiento"/>
    <e v="#N/A"/>
    <n v="1"/>
    <x v="1"/>
    <m/>
    <m/>
    <m/>
    <m/>
    <s v="X"/>
    <m/>
    <m/>
    <n v="189415210.33000001"/>
    <s v="COP 059-2013"/>
    <m/>
    <m/>
  </r>
  <r>
    <s v="2017-3.5-1"/>
    <n v="197"/>
    <s v="2017-08-24"/>
    <s v="PARTICIPACIÓN CIUDADANA Y DESARROLLO LOCAL"/>
    <m/>
    <s v="FDL SANTAFE."/>
    <m/>
    <s v="3"/>
    <x v="4"/>
    <n v="2017"/>
    <x v="11"/>
    <s v="3.5"/>
    <m/>
    <m/>
    <n v="1"/>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REQUIRIR AL CONTRATISTA CONSORCIO BACATÁ PARA QUE REALICE LAS CORRECCIONES A LAS FALLAS DETECTADAS EN LAS VÍAS POR ÉSTE INTERVENIDAS, EN EL MENOR TIEMPO POSIBLE"/>
    <s v="REQUERIMIENTO DE GESTIÓN FRENTE PROBLEMÁTICAS TÉCNICAS PRESENTADAS"/>
    <s v="DOCUMENTOS DE REQUERIMIENTO ENTREGADO AL CONTRATISTA  / NÚMERO DE REQUERIMIENTOS PROYECTADOS A ENVIAR"/>
    <n v="1"/>
    <s v="INFRAESTRUCTURA  --  RUBÉN DÍAZ CONTRATACIÓN -- PAUL ORDOSGOITIA"/>
    <s v="2017-08-15"/>
    <s v="2017-12-31"/>
    <s v="se proyecto el radicado 20175320167301 el 17-Ago-2017"/>
    <s v="CERRADA"/>
    <s v="Debilidad supervisión"/>
    <s v="Mantenimiento"/>
    <e v="#N/A"/>
    <n v="1"/>
    <x v="1"/>
    <m/>
    <m/>
    <m/>
    <m/>
    <s v="X"/>
    <m/>
    <m/>
    <m/>
    <m/>
    <m/>
    <m/>
  </r>
  <r>
    <s v="2016-3.1.1-3"/>
    <n v="83"/>
    <s v="2017-01-26"/>
    <s v="PARTICIPACIÓN CIUDADANA Y DESARROLLO LOCAL"/>
    <m/>
    <s v="FDL SANTAFE."/>
    <m/>
    <s v="3"/>
    <x v="3"/>
    <n v="2016"/>
    <x v="8"/>
    <s v="3.1.1"/>
    <m/>
    <m/>
    <n v="3"/>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ACCIÓN CORRECTIVA:  REALIZAR MÍNINO 1 (UNA) RETROALIMENACIÓN DE LAS RESPONSABILIDADES DE LOS SUPERVISORES E INTERVENTORES DE LA ALSF"/>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s v="2017-02-15"/>
    <s v="2017-12-31"/>
    <s v="Se revisaron los documentos y se corrigio el archivo.  Se dejo testigo documental de la acción realizada"/>
    <s v="CERRADA"/>
    <s v="Debilidad supervisión"/>
    <s v="gestión documental"/>
    <e v="#N/A"/>
    <n v="1"/>
    <x v="1"/>
    <m/>
    <m/>
    <m/>
    <m/>
    <s v="X"/>
    <m/>
    <m/>
    <m/>
    <m/>
    <m/>
    <m/>
  </r>
  <r>
    <s v="2016-3.1.2-1"/>
    <n v="96"/>
    <s v="2017-01-26"/>
    <s v="PARTICIPACIÓN CIUDADANA Y DESARROLLO LOCAL"/>
    <m/>
    <s v="FDL SANTAFE."/>
    <m/>
    <s v="3"/>
    <x v="3"/>
    <n v="2016"/>
    <x v="8"/>
    <s v="3.1.2"/>
    <m/>
    <m/>
    <n v="1"/>
    <m/>
    <m/>
    <m/>
    <s v="DIRECCIÓN SECTOR PARTICIPACION CIUDADANA Y DESARROLLO LOCAL"/>
    <s v="02 - AUDITORIA DE DESEMPEÑO"/>
    <s v="Control Gestión"/>
    <s v="Gestión Contractual"/>
    <s v="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x v="1"/>
    <m/>
    <m/>
    <m/>
    <m/>
    <m/>
    <m/>
    <m/>
    <m/>
    <m/>
    <m/>
    <m/>
  </r>
  <r>
    <s v="2016-3.1.3-1"/>
    <n v="120"/>
    <s v="2017-01-26"/>
    <s v="PARTICIPACIÓN CIUDADANA Y DESARROLLO LOCAL"/>
    <m/>
    <s v="FDL SANTAFE."/>
    <m/>
    <s v="3"/>
    <x v="3"/>
    <n v="2016"/>
    <x v="8"/>
    <s v="3.1.3"/>
    <m/>
    <m/>
    <n v="1"/>
    <m/>
    <m/>
    <m/>
    <s v="DIRECCIÓN SECTOR PARTICIPACION CIUDADANA Y DESARROLLO LOCAL"/>
    <s v="02 - AUDITORIA DE DESEMPEÑO"/>
    <s v="Control Gestión"/>
    <s v="Gestión Contractual"/>
    <s v="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x v="1"/>
    <m/>
    <m/>
    <m/>
    <m/>
    <s v="X"/>
    <s v="x"/>
    <m/>
    <s v="X"/>
    <m/>
    <m/>
    <m/>
  </r>
  <r>
    <s v="2016-3.2.1-2"/>
    <n v="147"/>
    <s v="2017-01-26"/>
    <s v="PARTICIPACIÓN CIUDADANA Y DESARROLLO LOCAL"/>
    <m/>
    <s v="FDL SANTAFE."/>
    <m/>
    <s v="3"/>
    <x v="3"/>
    <n v="2016"/>
    <x v="8"/>
    <s v="3.2.1"/>
    <m/>
    <m/>
    <n v="2"/>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ACCIÓN CORRECTIVA:  REALIZAR MÍNINO 1 (UNA) RETROALIMENACIÓN DE LAS RESPONSABILIDADES DE LOS SUPERVISORES E INTERVENTORES DE LA ALSF"/>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s v="2017-02-15"/>
    <s v="2017-12-31"/>
    <s v="Renee Quimbay  realizó  reuniones el 25 de julio y el 11 de septiembre con los supervisores para reroalimentar sobrela importancia de ser muy meticuloso con la supervisiones a cargo..  Soporte actas"/>
    <s v="CERRADA"/>
    <s v="Debilidad supervisión"/>
    <s v="Cronograma inicial"/>
    <e v="#N/A"/>
    <n v="1"/>
    <x v="1"/>
    <m/>
    <m/>
    <m/>
    <m/>
    <s v="X"/>
    <s v="x"/>
    <m/>
    <s v="X"/>
    <m/>
    <m/>
    <m/>
  </r>
  <r>
    <s v="2016-3.4.1-1"/>
    <n v="189"/>
    <s v="2017-01-26"/>
    <s v="PARTICIPACIÓN CIUDADANA Y DESARROLLO LOCAL"/>
    <m/>
    <s v="FDL SANTAFE."/>
    <m/>
    <s v="3"/>
    <x v="3"/>
    <n v="2016"/>
    <x v="8"/>
    <s v="3.4.1"/>
    <m/>
    <m/>
    <n v="1"/>
    <m/>
    <m/>
    <m/>
    <s v="DIRECCIÓN SECTOR PARTICIPACION CIUDADANA Y DESARROLLO LOCAL"/>
    <s v="02 - AUDITORIA DE DESEMPEÑO"/>
    <s v="Control Gestión"/>
    <s v="Gestión Contractual"/>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DEBILIDAD EN LA PLANEACIÓN, PUES EL PARQUE NO CUMPLIDO, NO ESTABA INCLUIDO DENTRO DE LOS PARQUES INICIALES A INTERVENIR"/>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 111 2018 3,1,2,12 Anexo Tecnico Definitivo FDLSF-LP-021-2017_x000a_COP 142/2017 Paginas 2 y 3 Se evidencia el listado de parques detallando su codigo, nombre y dirección del mismo.   Y Adicionalmente en los estudios previos se tiene la aprobación del IDRD"/>
    <s v="INEFECTIVA"/>
    <s v="Planeación"/>
    <s v="Costos"/>
    <e v="#N/A"/>
    <n v="1"/>
    <x v="2"/>
    <m/>
    <m/>
    <m/>
    <m/>
    <m/>
    <m/>
    <m/>
    <m/>
    <m/>
    <m/>
    <m/>
  </r>
  <r>
    <s v="2017-2.2.1.4-1"/>
    <n v="33"/>
    <s v="2017-05-26"/>
    <s v="PARTICIPACIÓN CIUDADANA Y DESARROLLO LOCAL"/>
    <m/>
    <s v="FDL SANTAFE."/>
    <m/>
    <s v="3"/>
    <x v="4"/>
    <n v="2017"/>
    <x v="9"/>
    <s v="2.2.1.4"/>
    <m/>
    <m/>
    <n v="1"/>
    <m/>
    <m/>
    <m/>
    <s v="DIRECCIÓN SECTOR PARTICIPACION CIUDADANA Y DESARROLLO LOCAL"/>
    <s v="01 - AUDITORIA DE REGULARIDAD"/>
    <s v="Control de Resultados"/>
    <s v="Planes, Programas y Proyectos"/>
    <s v="POR INCUMPLIMIENTO CON LOS REQUISITOS ESTABLECIDOS DE LOS FORMATOS  Y DOCUMENTOS EN EL SIVICOF DEL BALANCE SOCIAL GESTIÓN AMBIENTAL E INFORMES DE GERENCIA Y DE GESTIÓN Y RESULTADOS"/>
    <s v="CONFUSIÓN EN EL DILIGENCIAMIENTO DE LOS FORMATOS A ENVIAR"/>
    <s v="ACCIÓN CORRECTIVA: DILIGENCIAR LOS FORMATOS DE INFORME ANUAL DE CUENTAS DE ACUERDO A LOS FORMATOS DE LA CONTRALORÍA"/>
    <s v="FORMATOS DILIGENCIADOS DE ACUERDO A CONTRALORIA"/>
    <s v="FORMATOS DILIGENCIADOS DE ACUERDO A CONTRALORIA / FORMATOS ENVIADOS EN LA RENDICIÓN ANUAL DE CUENTAS A CONTRALORIA"/>
    <n v="1"/>
    <s v="ÁREA GESTIÓN DEL DESARROLLO LOCAL - PLANEACIÓN.  RENEE"/>
    <s v="2017-06-16"/>
    <s v="2018-02-28"/>
    <s v="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
    <s v="ABIERTA"/>
    <s v="Gestiòn administrativa"/>
    <s v="Informes contralorìa"/>
    <d v="2017-12-29T00:00:00"/>
    <n v="1"/>
    <x v="1"/>
    <m/>
    <m/>
    <m/>
    <m/>
    <s v="X"/>
    <s v="x"/>
    <m/>
    <m/>
    <m/>
    <m/>
    <m/>
  </r>
  <r>
    <s v="2017-3.1-1"/>
    <n v="74"/>
    <s v="2017-08-24"/>
    <s v="PARTICIPACIÓN CIUDADANA Y DESARROLLO LOCAL"/>
    <m/>
    <s v="FDL SANTAFE."/>
    <m/>
    <s v="3"/>
    <x v="4"/>
    <n v="2017"/>
    <x v="11"/>
    <s v="3.1"/>
    <m/>
    <m/>
    <n v="1"/>
    <m/>
    <m/>
    <m/>
    <s v="DIRECCIÓN SECTOR PARTICIPACION CIUDADANA Y DESARROLLO LOCAL"/>
    <s v="01 - AUDITORIA DE REGULARIDAD"/>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CIÓN CORRECTIVA:  PARA LOS CONTRATOS REPORTADOS EN EL HALLAZGO QUE NO ESTÁN LIQUIDADOS, SE HACE LA PUBLICAICÓN DE LOS DOCUMENTOS QUE NO SE ENCUENTREN PUBLICADOS"/>
    <s v="ACTUALIZACIÓN DE PUBLICACIÓN DE DOCUMENTOS"/>
    <s v="ACTUALIZACIÓN DE PUBLICACIÓN DE DOCUMENTOS A CONTRATOS CON DOCUMENTOS FALTANTS DE PUBLICAR / CONTRATOS CON DOCUMENTOS NO PUBLICADOS ENCONTRADOS"/>
    <n v="1"/>
    <s v="CONTRATACIÓN -- PAUL ORDOSGOITIA"/>
    <s v="2017-09-15"/>
    <s v="2018-08-24"/>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x v="1"/>
    <m/>
    <m/>
    <m/>
    <m/>
    <s v="X"/>
    <s v="x"/>
    <m/>
    <m/>
    <m/>
    <m/>
    <m/>
  </r>
  <r>
    <s v="2017-3.1-2"/>
    <n v="75"/>
    <s v="2017-08-24"/>
    <s v="PARTICIPACIÓN CIUDADANA Y DESARROLLO LOCAL"/>
    <m/>
    <s v="FDL SANTAFE."/>
    <m/>
    <s v="3"/>
    <x v="4"/>
    <n v="2017"/>
    <x v="11"/>
    <s v="3.1"/>
    <m/>
    <m/>
    <n v="2"/>
    <m/>
    <m/>
    <m/>
    <s v="DIRECCIÓN SECTOR PARTICIPACION CIUDADANA Y DESARROLLO LOCAL"/>
    <s v="01 - AUDITORIA DE REGULARIDAD"/>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IÓN CORRECTIVA:  SEMANALMENTE, SE REALIZA REVISIÓN ALEATORIA DE AL MENOS 10 PROCESOS  PAA ASEGURAR LA PUBLICACIÓN DE LA INFORMACIÓN COMPLETA"/>
    <s v="REVISIONES ALEATORIAS DE PUBLICACIÓN"/>
    <s v="REVISIONES ALEATORIAS REALIZADAS / REVISIONES PROGRAMADAS A REVISAR"/>
    <n v="1"/>
    <s v="CONTRATACIÓN -- PAUL ORDOSGOITIA"/>
    <s v="2017-09-15"/>
    <s v="2018-08-24"/>
    <s v="31-dic-2018: Se realizaron  seguimiento a los contratos publicados en el 2017 en SECOP I.  Se anexan correos de evidencia.  Debido a que en el 2018 los contratos se realizaron en SECOP II que obliga a tener la información al día para el 2018 no se siguio haciendo la verificación"/>
    <s v="ABIERTA"/>
    <s v="Debilidad contrataciòn"/>
    <s v="Publicaciòn SECOP"/>
    <d v="2017-12-29T00:00:00"/>
    <n v="1"/>
    <x v="1"/>
    <m/>
    <m/>
    <m/>
    <m/>
    <s v="X"/>
    <s v="x"/>
    <m/>
    <m/>
    <m/>
    <m/>
    <m/>
  </r>
  <r>
    <s v="2017-3.2-2"/>
    <n v="140"/>
    <s v="2017-08-24"/>
    <s v="PARTICIPACIÓN CIUDADANA Y DESARROLLO LOCAL"/>
    <m/>
    <s v="FDL SANTAFE."/>
    <m/>
    <s v="3"/>
    <x v="4"/>
    <n v="2017"/>
    <x v="11"/>
    <s v="3.2"/>
    <m/>
    <m/>
    <n v="2"/>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REALIZAR MÍNIMO UN SEGUIMIENTO A LA INTERVENCIÓN DE LAS FALLA DETECTADAS REALIZ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CERRADA"/>
    <s v="Debilidad supervisión"/>
    <s v="Mantenimiento"/>
    <e v="#N/A"/>
    <n v="0"/>
    <x v="1"/>
    <m/>
    <m/>
    <m/>
    <m/>
    <s v="X"/>
    <s v="x"/>
    <s v="X"/>
    <n v="189415210.33000001"/>
    <m/>
    <m/>
    <m/>
  </r>
  <r>
    <s v="2017-3.3-1"/>
    <n v="160"/>
    <s v="2017-08-24"/>
    <s v="PARTICIPACIÓN CIUDADANA Y DESARROLLO LOCAL"/>
    <m/>
    <s v="FDL SANTAFE."/>
    <m/>
    <s v="3"/>
    <x v="4"/>
    <n v="2017"/>
    <x v="11"/>
    <s v="3.3"/>
    <m/>
    <m/>
    <n v="1"/>
    <m/>
    <m/>
    <m/>
    <s v="DIRECCIÓN SECTOR PARTICIPACION CIUDADANA Y DESARROLLO LOCAL"/>
    <s v="01 - AUDITORIA DE REGULARIDAD"/>
    <s v="Control Gestión"/>
    <s v="Gestión Contractual"/>
    <s v="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Debilidad supervisión"/>
    <s v="seguimiento"/>
    <e v="#N/A"/>
    <n v="1"/>
    <x v="1"/>
    <m/>
    <m/>
    <m/>
    <m/>
    <s v="X"/>
    <s v="x"/>
    <s v="X"/>
    <n v="139362832.24000001"/>
    <s v="COP-059-2013"/>
    <m/>
    <m/>
  </r>
  <r>
    <s v="2017-3.4-1"/>
    <n v="185"/>
    <s v="2017-08-24"/>
    <s v="PARTICIPACIÓN CIUDADANA Y DESARROLLO LOCAL"/>
    <m/>
    <s v="FDL SANTAFE."/>
    <m/>
    <s v="3"/>
    <x v="4"/>
    <n v="2017"/>
    <x v="11"/>
    <s v="3.4"/>
    <m/>
    <m/>
    <n v="1"/>
    <m/>
    <m/>
    <m/>
    <s v="DIRECCIÓN SECTOR PARTICIPACION CIUDADANA Y DESARROLLO LOCAL"/>
    <s v="01 - AUDITORIA DE REGULARIDAD"/>
    <s v="Control Gestión"/>
    <s v="Gestión Contractual"/>
    <s v="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
    <s v="DEFICIENCIAS EN LA ELABORACIÓN DE PLIEGOS DE CONDICIONES PARA PROCESOS DE EJECUCIÓN DE OBRAS PÚBLICAS"/>
    <s v="UTILIZAR LOS PLIEGOS TIPO PARA LOS PROCEOS DE EJECUCIÓ DE OBRA PÚBLICA APROBADOS POR LA SDG"/>
    <s v="USO DE PLIEGOS TIPO EN PROCESOS DE OBRA PÚBLICA"/>
    <s v="PLIEGOS TIPO DE OBRA PÚBLICA USADOS EN PROCESOS DE EJECUCIÓN DE OBRA PÚBLICA / PROCESOS DE OBRA PÚBLICA PUBLICADOS"/>
    <n v="1"/>
    <s v="INFRAESTRUCTURA  --  RUBÉN DÍAZ CONTRATACIÓN -- PAUL ORDOSGOITIA"/>
    <s v="2017-08-15"/>
    <s v="2018-08-24"/>
    <s v="31-dic-2018: La acción fue utilizar los pliegos tipo definidos por el IDU.  Se puede evidenciar en los procesos DLSF-LP-003-2018 y  FDLSF-LP-008-2017 de SECOP II."/>
    <s v="ABIERTA"/>
    <s v="Planeación"/>
    <s v="estudios previos"/>
    <e v="#N/A"/>
    <n v="1"/>
    <x v="1"/>
    <m/>
    <m/>
    <m/>
    <m/>
    <s v="X"/>
    <m/>
    <m/>
    <m/>
    <m/>
    <m/>
    <m/>
  </r>
  <r>
    <s v="2017-3.5-2"/>
    <n v="198"/>
    <s v="2017-08-24"/>
    <s v="PARTICIPACIÓN CIUDADANA Y DESARROLLO LOCAL"/>
    <m/>
    <s v="FDL SANTAFE."/>
    <m/>
    <s v="3"/>
    <x v="4"/>
    <n v="2017"/>
    <x v="11"/>
    <s v="3.5"/>
    <m/>
    <m/>
    <n v="2"/>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REALIZAR MÍNIMO UN SEGUIMIENTO A LA INTERVENCIÓN DE LAS FALLA DETECTADAS REALIZA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CERRADA"/>
    <s v="Debilidad supervisión"/>
    <s v="Mantenimiento"/>
    <e v="#N/A"/>
    <n v="0"/>
    <x v="1"/>
    <m/>
    <m/>
    <m/>
    <m/>
    <s v="X"/>
    <m/>
    <m/>
    <m/>
    <m/>
    <m/>
    <m/>
  </r>
  <r>
    <s v="2017-3.6-1"/>
    <n v="205"/>
    <s v="2017-08-24"/>
    <s v="PARTICIPACIÓN CIUDADANA Y DESARROLLO LOCAL"/>
    <m/>
    <s v="FDL SANTAFE."/>
    <m/>
    <s v="3"/>
    <x v="4"/>
    <n v="2017"/>
    <x v="11"/>
    <s v="3.6"/>
    <m/>
    <m/>
    <n v="1"/>
    <m/>
    <m/>
    <m/>
    <s v="DIRECCIÓN SECTOR PARTICIPACION CIUDADANA Y DESARROLLO LOCAL"/>
    <s v="01 - AUDITORIA DE REGULARIDAD"/>
    <s v="Control Gestión"/>
    <s v="Gestión Contractual"/>
    <s v="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en marzo 2018 se realizo una reunión con los funcionarios de planeación donde se socializo ntre otros temas: uso de la guía de formulación, revisión de estad´sitcas de sector, procedimientos"/>
    <s v="ABIERTA"/>
    <s v="Debilidad supervisión"/>
    <s v="seguimiento"/>
    <e v="#N/A"/>
    <n v="1"/>
    <x v="1"/>
    <m/>
    <m/>
    <m/>
    <m/>
    <s v="X"/>
    <m/>
    <m/>
    <m/>
    <m/>
    <m/>
    <m/>
  </r>
  <r>
    <s v="2017-3.7-1"/>
    <n v="214"/>
    <s v="2017-08-24"/>
    <s v="PARTICIPACIÓN CIUDADANA Y DESARROLLO LOCAL"/>
    <m/>
    <s v="FDL SANTAFE."/>
    <m/>
    <s v="3"/>
    <x v="4"/>
    <n v="2017"/>
    <x v="11"/>
    <s v="3.7"/>
    <m/>
    <m/>
    <n v="1"/>
    <m/>
    <m/>
    <m/>
    <s v="DIRECCIÓN SECTOR PARTICIPACION CIUDADANA Y DESARROLLO LOCAL"/>
    <s v="01 - AUDITORIA DE REGULARIDAD"/>
    <s v="Control Gestión"/>
    <s v="Gestión Contractual"/>
    <s v="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
    <s v="FALTA DE CLARIDAD PARA EL MANEJO DE CAMBIOS CONTRACTUALES PARA PROCESOS DE OBRA PÚBLICA"/>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Planeación"/>
    <s v="estudios previos"/>
    <e v="#N/A"/>
    <n v="1"/>
    <x v="1"/>
    <m/>
    <m/>
    <m/>
    <m/>
    <s v="X"/>
    <s v="x"/>
    <m/>
    <m/>
    <m/>
    <m/>
    <m/>
  </r>
  <r>
    <s v="2017-3.8-1"/>
    <n v="219"/>
    <s v="2017-08-24"/>
    <s v="PARTICIPACIÓN CIUDADANA Y DESARROLLO LOCAL"/>
    <m/>
    <s v="FDL SANTAFE."/>
    <m/>
    <s v="3"/>
    <x v="4"/>
    <n v="2017"/>
    <x v="11"/>
    <s v="3.8"/>
    <m/>
    <m/>
    <n v="1"/>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PARA LOS CONTRATOS DE OBRA PÚBLICA VERTICAL, SOLICITAR EL AMPARO DE ESTABILIDAD DE OBRA"/>
    <s v="SOLICITUD DE AMPARO DE ESTABILIDAD DE OBRA PARA CONTRATOS DE OBRA PÚBLICA VERTICAL"/>
    <s v="CONTRATOS DE OBRA PÚBLICA VERTICAL CON AMPARO DE ESTABILIODAD DE OBRA / CONTRATOS DE OBRA PÚBLICA VERTICAL SUSCRITOS"/>
    <n v="1"/>
    <s v="INFRAESTRUCTURA  --  RUBÉN DÍAZ CONTRATACIÓN -- PAUL ORDOSGOITIA"/>
    <s v="2017-08-15"/>
    <s v="2018-08-24"/>
    <s v="31-dic-2018:  A la fecha no se han realizado contratos de obra vertical, por tal razón no se puede relizar la acción determinada"/>
    <s v="ABIERTA"/>
    <s v="Debilidad supervisión"/>
    <s v="Mantenimiento"/>
    <e v="#N/A"/>
    <n v="1"/>
    <x v="1"/>
    <m/>
    <m/>
    <m/>
    <m/>
    <s v="X"/>
    <s v="x"/>
    <m/>
    <m/>
    <m/>
    <m/>
    <m/>
  </r>
  <r>
    <s v="2017-3.8-2"/>
    <n v="220"/>
    <s v="2017-08-24"/>
    <s v="PARTICIPACIÓN CIUDADANA Y DESARROLLO LOCAL"/>
    <m/>
    <s v="FDL SANTAFE."/>
    <m/>
    <s v="3"/>
    <x v="4"/>
    <n v="2017"/>
    <x v="11"/>
    <s v="3.8"/>
    <m/>
    <m/>
    <n v="2"/>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REALIZAR MÍNIMO UN SEGUIMIENTO A LA INTERVENCIÓN DE LAS FALLA DETECTADAS REALIZ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ABIERTA"/>
    <s v="Debilidad supervisión"/>
    <s v="Mantenimiento"/>
    <e v="#N/A"/>
    <n v="0"/>
    <x v="1"/>
    <m/>
    <m/>
    <m/>
    <m/>
    <s v="X"/>
    <s v="x"/>
    <m/>
    <m/>
    <m/>
    <m/>
    <m/>
  </r>
  <r>
    <s v="2017-3.1-2"/>
    <n v="77"/>
    <s v="2017-11-23"/>
    <s v="PARTICIPACIÓN CIUDADANA Y DESARROLLO LOCAL"/>
    <m/>
    <s v="FDL SANTAFE."/>
    <m/>
    <s v="3"/>
    <x v="4"/>
    <n v="2017"/>
    <x v="7"/>
    <s v="3.1"/>
    <m/>
    <m/>
    <n v="2"/>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SEMANALMENTE, SE REALIZA REVISIÓN ALEATORIA DE AL MENOS 10 PROCESOS  PAA ASEGURAR LA PUBLICACIÓN DE LA INFORMACIÓN COMPLETA"/>
    <s v="REVISIONES ALEATORIAS DE PUBLICACIÓN"/>
    <s v="CLAUSULA DE CUMPLIMIENTO DE ACTIVIDADES DE SUPERVISIÓN"/>
    <n v="1"/>
    <s v="GESTIÓN PARA EL DESARROLLO LOCAL: CONTRATACIÓN: PAUL  ORDOSGOITIA"/>
    <s v="2017-11-24"/>
    <s v="2018-11-23"/>
    <s v="31-dic-2018:  Se realizaron  seguimiento a los contratos publicados en el 2017 en SECOP I.  Se anexan correos de evidencia.  Debido a que en el 2018 los contratos se realizaron en SECOP II que obliga a tener la información al día para el 2018 no se siguio haciendo la verificación"/>
    <s v="ABIERTA"/>
    <s v="Debilidad contrataciòn"/>
    <s v="Publicaciòn SECOP"/>
    <d v="2017-12-29T00:00:00"/>
    <n v="1"/>
    <x v="1"/>
    <m/>
    <m/>
    <m/>
    <m/>
    <s v="X"/>
    <s v="x"/>
    <m/>
    <m/>
    <m/>
    <m/>
    <m/>
  </r>
  <r>
    <s v="2017-3.1-3"/>
    <n v="78"/>
    <s v="2017-11-23"/>
    <s v="PARTICIPACIÓN CIUDADANA Y DESARROLLO LOCAL"/>
    <m/>
    <s v="FDL SANTAFE."/>
    <m/>
    <s v="3"/>
    <x v="4"/>
    <n v="2017"/>
    <x v="7"/>
    <s v="3.1"/>
    <m/>
    <m/>
    <n v="3"/>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CADA ABOGADO ES RESPONSABLE DEL PROCESO COMPLETO INCLUYENDO LA PRUBLICACIÓN EN SECOP DENTRO DE LOS TIEMPOS ESTABLECIDOS"/>
    <s v="CONTRATOS PUBLICADOS OPORTUNAMENTE EN SECOP"/>
    <s v="PUBLICACIÓN EN SECOP DE LOS CONTRATOS SUBSCRITOS / CONTRATO SUSCRITOS"/>
    <n v="1"/>
    <s v="GESTIÓN PARA EL DESARROLLO LOCAL: CONTRATACIÓN: PAUL  ORDOSGOITIA"/>
    <s v="2017-11-24"/>
    <s v="2018-11-23"/>
    <s v="31-dic-2018:  se evidencia con el uso de SECOP II para todos los procesos 2018, debido a que es una herramienta en línea los documentos deben ser publicados y aprobados en tiempo real.  Se anexa informe de activiades de abogado donde refleje la tarea"/>
    <s v="ABIERTA"/>
    <s v="Debilidad contrataciòn"/>
    <s v="Publicaciòn SECOP"/>
    <d v="2018-03-28T00:00:00"/>
    <n v="1"/>
    <x v="1"/>
    <m/>
    <m/>
    <m/>
    <m/>
    <s v="X"/>
    <s v="x"/>
    <m/>
    <m/>
    <m/>
    <m/>
    <m/>
  </r>
  <r>
    <s v="2017-3.11-1"/>
    <n v="132"/>
    <s v="2017-11-23"/>
    <s v="PARTICIPACIÓN CIUDADANA Y DESARROLLO LOCAL"/>
    <m/>
    <s v="FDL SANTAFE."/>
    <m/>
    <s v="3"/>
    <x v="4"/>
    <n v="2017"/>
    <x v="7"/>
    <s v="3.11"/>
    <m/>
    <m/>
    <n v="1"/>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x v="1"/>
    <m/>
    <m/>
    <m/>
    <m/>
    <s v="X"/>
    <m/>
    <m/>
    <m/>
    <m/>
    <m/>
    <m/>
  </r>
  <r>
    <s v="2017-3.11-2"/>
    <n v="133"/>
    <s v="2017-11-23"/>
    <s v="PARTICIPACIÓN CIUDADANA Y DESARROLLO LOCAL"/>
    <m/>
    <s v="FDL SANTAFE."/>
    <m/>
    <s v="3"/>
    <x v="4"/>
    <n v="2017"/>
    <x v="7"/>
    <s v="3.11"/>
    <m/>
    <m/>
    <n v="2"/>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12-1"/>
    <n v="134"/>
    <s v="2017-11-23"/>
    <s v="PARTICIPACIÓN CIUDADANA Y DESARROLLO LOCAL"/>
    <m/>
    <s v="FDL SANTAFE."/>
    <m/>
    <s v="3"/>
    <x v="4"/>
    <n v="2017"/>
    <x v="7"/>
    <s v="3.12"/>
    <m/>
    <m/>
    <n v="1"/>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x v="1"/>
    <m/>
    <m/>
    <m/>
    <m/>
    <s v="X"/>
    <m/>
    <m/>
    <m/>
    <m/>
    <m/>
    <m/>
  </r>
  <r>
    <s v="2017-3.12-2"/>
    <n v="135"/>
    <s v="2017-11-23"/>
    <s v="PARTICIPACIÓN CIUDADANA Y DESARROLLO LOCAL"/>
    <m/>
    <s v="FDL SANTAFE."/>
    <m/>
    <s v="3"/>
    <x v="4"/>
    <n v="2017"/>
    <x v="7"/>
    <s v="3.12"/>
    <m/>
    <m/>
    <n v="2"/>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2-1"/>
    <n v="136"/>
    <s v="2017-11-23"/>
    <s v="PARTICIPACIÓN CIUDADANA Y DESARROLLO LOCAL"/>
    <m/>
    <s v="FDL SANTAFE."/>
    <m/>
    <s v="3"/>
    <x v="4"/>
    <n v="2017"/>
    <x v="7"/>
    <s v="3.2"/>
    <m/>
    <m/>
    <n v="1"/>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ALMACÉN: GEOVANNY VELASQUEZ, PLANEACIÓN:RENEE QUIMBAY"/>
    <s v="2017-11-24"/>
    <s v="2018-11-23"/>
    <s v="31-dic-2018:   Para los contratos de supevisión 2018, se les inclyo una clausula con obligaciones específicas respecto a la supervisión"/>
    <s v="ABIERTA"/>
    <s v="Debilidad supervisión"/>
    <s v="Mantenimiento"/>
    <e v="#N/A"/>
    <n v="1"/>
    <x v="1"/>
    <m/>
    <m/>
    <m/>
    <m/>
    <s v="X"/>
    <m/>
    <m/>
    <m/>
    <m/>
    <m/>
    <m/>
  </r>
  <r>
    <s v="2017-3.2-2"/>
    <n v="137"/>
    <s v="2017-11-23"/>
    <s v="PARTICIPACIÓN CIUDADANA Y DESARROLLO LOCAL"/>
    <m/>
    <s v="FDL SANTAFE."/>
    <m/>
    <s v="3"/>
    <x v="4"/>
    <n v="2017"/>
    <x v="7"/>
    <s v="3.2"/>
    <m/>
    <m/>
    <n v="2"/>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
    <s v="GESTIÓN PARA EL DESARROLLO LOCAL:  PLANEACIÓN:RENEE QUIMBAY"/>
    <s v="2017-11-24"/>
    <s v="2018-11-23"/>
    <s v="31-dic-2018:   Se llevaron a cabo dos retroalimentaciones de supervisores 20-juni y 29-Sep 2018"/>
    <s v="ABIERTA"/>
    <s v="Debilidad supervisión"/>
    <s v="Mantenimiento"/>
    <e v="#N/A"/>
    <n v="0"/>
    <x v="1"/>
    <m/>
    <m/>
    <m/>
    <m/>
    <s v="X"/>
    <m/>
    <m/>
    <m/>
    <m/>
    <m/>
    <m/>
  </r>
  <r>
    <s v="2017-3.2-3"/>
    <n v="138"/>
    <s v="2017-11-23"/>
    <s v="PARTICIPACIÓN CIUDADANA Y DESARROLLO LOCAL"/>
    <m/>
    <s v="FDL SANTAFE."/>
    <m/>
    <s v="3"/>
    <x v="4"/>
    <n v="2017"/>
    <x v="7"/>
    <s v="3.2"/>
    <m/>
    <m/>
    <n v="3"/>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PARA LOS PROYECTOS DE INVERSIÓN QUE INCLUYAN ENTREGA DE INSUMOS, EL DOCUMENTO DE INGRESO / EGRESO DEL APLICATIVO DE ALMACÉN DEBE SER PARTE DEL EXPEDIENTE ÚNICO"/>
    <s v="CERTIFICADO DEL APLICATIVO DE ALMACÉN EN EXPEDIENTE ÚNICO"/>
    <s v="EXPEDIENTES ÚNICOS DE PROYECTOS DE INVERSIÓN CON ENTREGA DE INSUMOS, CON LOS CERTIFICADOS DEL SISTEMA DE ALMACÉN / EXPEDIENES ÚNICOS DE PROYECTOS DE INVERSIÓN CON ENTREGA DE INSUMOS RECIBIDOS EN ALMAC"/>
    <n v="1"/>
    <s v="GESTIÓN PARA EL DESARROLLO LOCAL:  PLANEACIÓN:RENEE QUIMBAY"/>
    <s v="2017-11-24"/>
    <s v="2018-11-23"/>
    <s v="31-dic-2018:   Con el radicado 20175300000633 se dieron los lineamientos para ingrso a Almacen"/>
    <s v="ABIERTA"/>
    <s v="Debilidad supervisión"/>
    <s v="Mantenimiento"/>
    <e v="#N/A"/>
    <n v="1"/>
    <x v="1"/>
    <m/>
    <m/>
    <m/>
    <m/>
    <s v="X"/>
    <m/>
    <m/>
    <m/>
    <m/>
    <m/>
    <m/>
  </r>
  <r>
    <s v="2017-3.4-1"/>
    <n v="186"/>
    <s v="2017-11-23"/>
    <s v="PARTICIPACIÓN CIUDADANA Y DESARROLLO LOCAL"/>
    <m/>
    <s v="FDL SANTAFE."/>
    <m/>
    <s v="3"/>
    <x v="4"/>
    <n v="2017"/>
    <x v="7"/>
    <s v="3.4"/>
    <m/>
    <m/>
    <n v="1"/>
    <m/>
    <m/>
    <m/>
    <s v="DIRECCIÓN SECTOR PARTICIPACION CIUDADANA Y DESARROLLO LOCAL"/>
    <s v="02 - AUDITORIA DE DESEMPEÑO"/>
    <s v="Control Gestión"/>
    <s v="Gestión Contractual"/>
    <s v="HALLAZGO ADMINISTRATIVO POR FALLAS  EN LA ELABORACIÓN DEL ESTUDIO ECONÓMICO DEL SECTOR CONTRATO DE PRESTACIÓN DE SERVICIOS N. 031-2014"/>
    <s v="DEBILIDAD EN EL SEGUIMIENTO CONTRACTUAL POR PARTE DEL LOS SUPERVISORES"/>
    <s v="ACCCIÓN CORRECTIVA:  IMPLEMENTACIÓN DE LOS ESTUDIOS DE SECTOR PARA TODOS LOS PROCESOS CONTRACTUALES"/>
    <s v="ESTUDIOS DE SECTOR EN LOS PROCESOS CONTRACTUALES"/>
    <s v="ESTUDIOS DE SECTOR COMO PARTE DE LOS PROCESOS CONTRACTUALES / PROCESOS CONTRACTUALES PUBLICADOS"/>
    <n v="1"/>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Planeación"/>
    <s v="estudios previos"/>
    <e v="#N/A"/>
    <n v="1"/>
    <x v="1"/>
    <m/>
    <m/>
    <m/>
    <m/>
    <s v="X"/>
    <m/>
    <m/>
    <m/>
    <m/>
    <m/>
    <m/>
  </r>
  <r>
    <s v="2017-3.5-1"/>
    <n v="195"/>
    <s v="2017-11-23"/>
    <s v="PARTICIPACIÓN CIUDADANA Y DESARROLLO LOCAL"/>
    <m/>
    <s v="FDL SANTAFE."/>
    <m/>
    <s v="3"/>
    <x v="4"/>
    <n v="2017"/>
    <x v="7"/>
    <s v="3.5"/>
    <m/>
    <m/>
    <n v="1"/>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Mantenimiento"/>
    <e v="#N/A"/>
    <n v="1"/>
    <x v="1"/>
    <m/>
    <m/>
    <m/>
    <m/>
    <s v="X"/>
    <s v="x"/>
    <m/>
    <m/>
    <m/>
    <m/>
    <m/>
  </r>
  <r>
    <s v="2017-3.5-2"/>
    <n v="196"/>
    <s v="2017-11-23"/>
    <s v="PARTICIPACIÓN CIUDADANA Y DESARROLLO LOCAL"/>
    <m/>
    <s v="FDL SANTAFE."/>
    <m/>
    <s v="3"/>
    <x v="4"/>
    <n v="2017"/>
    <x v="7"/>
    <s v="3.5"/>
    <m/>
    <m/>
    <n v="2"/>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
    <s v="GESTIÓN PARA EL DESARROLLO LOCAL:  PLANEACIÓN:RENEE QUIMBAY"/>
    <s v="2017-11-24"/>
    <s v="2018-11-23"/>
    <s v="31-dic-2018:    Se llevaron a cabo dos retroalimentaciones de supervisores 20-juni y 29-Sep 2018"/>
    <s v="ABIERTA"/>
    <s v="Debilidad supervisión"/>
    <s v="Mantenimiento"/>
    <e v="#N/A"/>
    <n v="0"/>
    <x v="1"/>
    <m/>
    <m/>
    <m/>
    <m/>
    <s v="X"/>
    <s v="x"/>
    <m/>
    <m/>
    <m/>
    <m/>
    <m/>
  </r>
  <r>
    <s v="2017-3.6-1"/>
    <n v="208"/>
    <s v="2017-11-23"/>
    <s v="PARTICIPACIÓN CIUDADANA Y DESARROLLO LOCAL"/>
    <m/>
    <s v="FDL SANTAFE."/>
    <m/>
    <s v="3"/>
    <x v="4"/>
    <n v="2017"/>
    <x v="7"/>
    <s v="3.6"/>
    <m/>
    <m/>
    <n v="1"/>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CORRECCIÓN: ADJUNTAR AL EXPEDIENTE ÚNICO 138-2014, LAS ACLARACIONES RESPECTO A LA LICENCIA DE FUNCIONAMIENTO Y LA LIQUIDACIÓN CORRESPONDIENTE"/>
    <s v="ACTUALIZACIÓN DE DOCUMENTOS EN EXPEDIENTE ÚNICO"/>
    <s v="ACLARACIONES DE LICENCIA Y LIQUIDACIÓN DE 138-2014 INCLUIDAS  EN EXPEDIENTE ÚNICO / ACLARACIONES DE LICENCIA Y LIQUIDACIÓN DE 138-2014 A INCLUIR EN EXPEDIENTE ÚNICO"/>
    <n v="1"/>
    <s v="GESTIÓN PARA EL DESARROLLO LOCAL: CONTRATACIÓN: PAUL ORDOSGOITIA, PLANEACIÓN:  RENEE QUIMBAY"/>
    <s v="2017-12-11"/>
    <s v="2018-11-23"/>
    <s v="31-dic-2018:    Se adjunta la certificación del Ministerio de educación y la liquidación del contrato "/>
    <s v="ABIERTA"/>
    <s v="Debilidad supervisión"/>
    <s v="seguimiento"/>
    <e v="#N/A"/>
    <n v="1"/>
    <x v="1"/>
    <m/>
    <m/>
    <m/>
    <m/>
    <s v="X"/>
    <s v="x"/>
    <m/>
    <m/>
    <m/>
    <m/>
    <m/>
  </r>
  <r>
    <s v="2017-3.6-2"/>
    <n v="209"/>
    <s v="2017-11-23"/>
    <s v="PARTICIPACIÓN CIUDADANA Y DESARROLLO LOCAL"/>
    <m/>
    <s v="FDL SANTAFE."/>
    <m/>
    <s v="3"/>
    <x v="4"/>
    <n v="2017"/>
    <x v="7"/>
    <s v="3.6"/>
    <m/>
    <m/>
    <n v="2"/>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LOS ESTUDIOS PREVIOS INCLUIRÁN UN ANÁLISIS DEL MARCO NORMATIVO CORRESPONDIENTE"/>
    <s v="ESTUDIOS PREVIOS CON ANÁLISIS DEL MARCO NORMATIVO"/>
    <s v="ESTUDIOS PREVIOS QUE INCLUYEN ANÁLISIS DEL MARCO NORMATIVO / ESTUDIOS PREVIOS REALIZADOS"/>
    <n v="0.5"/>
    <s v="GESTIÓN PARA EL DESARROLLO LOCAL: PLANEACIÓN:  RENEE QUIMBAY"/>
    <s v="2017-12-11"/>
    <s v="2018-11-23"/>
    <s v="31-Dic-2018:  en marzo 2018 se realizo una reunión con los funcionarios de planeación donde se socializo ntre otros temas: uso de la guía de formulación, revisión de estad´sitcas de sector, procedimientos"/>
    <s v="ABIERTA"/>
    <s v="Planeación"/>
    <s v="estudios previos"/>
    <e v="#N/A"/>
    <n v="0.5"/>
    <x v="1"/>
    <m/>
    <m/>
    <m/>
    <m/>
    <s v="X"/>
    <s v="x"/>
    <m/>
    <m/>
    <m/>
    <m/>
    <m/>
  </r>
  <r>
    <s v="2017-3.6-3"/>
    <n v="210"/>
    <s v="2017-11-23"/>
    <s v="PARTICIPACIÓN CIUDADANA Y DESARROLLO LOCAL"/>
    <m/>
    <s v="FDL SANTAFE."/>
    <m/>
    <s v="3"/>
    <x v="4"/>
    <n v="2017"/>
    <x v="7"/>
    <s v="3.6"/>
    <m/>
    <m/>
    <n v="3"/>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REVISIÓN DE REQUISITOS HABILITANTES DE LAS PROPUESTAS"/>
    <s v="DILIGENCIAMIENTO Y PUBLICACIÓN EN SECOP DEL CUESTIONARIO DE CUMPLIMIENTO DE REQUISITOS HABILITANTES"/>
    <s v="DILIGENCIAMIENTO DEL CUESTIONARIO DE CUMPLIMIENTO DE REQUISITOS HABILITANTES"/>
    <s v="DILIGENCIAMIENTO DEL CUESTIONARIO DE CUMPLIMIENTO DE EVALUCIÓN DE REQUISITOS HABILITANTES / PROPUESTAS EVALUADAS"/>
    <n v="0"/>
    <s v="GESTIÓN PARA EL DESARROLLO LOCAL: CONTRATACIÓN: PAUL ORDOSGOITIA, PLANEACIÓN:  RENEE QUIMBAY"/>
    <s v="2017-12-11"/>
    <s v="2018-11-23"/>
    <s v="31-dic-2018:    Los requisitos habilitants se incluyen como parte integral del proceso en SECOP II en la sección    &quot;Custionario&quot;. Cuando se realizac la evaluación de la Entidad, en el docuemto que se origina de ésta queda la evidenca de la revisión realizada.  Se anexa la evaluación del proceso "/>
    <s v="ABIERTA"/>
    <s v="Debilidad contrataciòn"/>
    <s v="Revisión documental"/>
    <e v="#N/A"/>
    <n v="0"/>
    <x v="1"/>
    <m/>
    <m/>
    <m/>
    <m/>
    <s v="X"/>
    <s v="x"/>
    <m/>
    <m/>
    <m/>
    <m/>
    <m/>
  </r>
  <r>
    <s v="2017-3.7-1"/>
    <n v="215"/>
    <s v="2017-11-23"/>
    <s v="PARTICIPACIÓN CIUDADANA Y DESARROLLO LOCAL"/>
    <m/>
    <s v="FDL SANTAFE."/>
    <m/>
    <s v="3"/>
    <x v="4"/>
    <n v="2017"/>
    <x v="7"/>
    <s v="3.7"/>
    <m/>
    <m/>
    <n v="1"/>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Planeación"/>
    <s v="estudios previos"/>
    <e v="#N/A"/>
    <n v="1"/>
    <x v="1"/>
    <m/>
    <m/>
    <m/>
    <m/>
    <s v="X"/>
    <m/>
    <m/>
    <m/>
    <m/>
    <m/>
    <m/>
  </r>
  <r>
    <s v="2017-3.7-2"/>
    <n v="216"/>
    <s v="2017-11-23"/>
    <s v="PARTICIPACIÓN CIUDADANA Y DESARROLLO LOCAL"/>
    <m/>
    <s v="FDL SANTAFE."/>
    <m/>
    <s v="3"/>
    <x v="4"/>
    <n v="2017"/>
    <x v="7"/>
    <s v="3.7"/>
    <m/>
    <m/>
    <n v="2"/>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9-1"/>
    <n v="225"/>
    <s v="2017-11-23"/>
    <s v="PARTICIPACIÓN CIUDADANA Y DESARROLLO LOCAL"/>
    <m/>
    <s v="FDL SANTAFE."/>
    <m/>
    <s v="3"/>
    <x v="4"/>
    <n v="2017"/>
    <x v="7"/>
    <s v="3.9"/>
    <m/>
    <m/>
    <n v="1"/>
    <m/>
    <m/>
    <m/>
    <s v="DIRECCIÓN SECTOR PARTICIPACION CIUDADANA Y DESARROLLO LOCAL"/>
    <s v="02 - AUDITORIA DE DESEMPEÑO"/>
    <s v="Control Gestión"/>
    <s v="Gestión Contractual"/>
    <s v="HALLAZGO ADMINISTRATIVO CON PRESUNTA INCIDENCIA DISCIPLINARIA  POR FALLAS EN LA PLANEACIÓN CONTRATO 144 DE 2013 YA QUE NO SE CUMPLIÓ CON LA CANTIDAD DE LA POBLACIÓN BENEFICIADA PLANEADA INICIALMENTE, PORQUE EL CENSO RURAL NO SE ENCONTRABA ACTUALIZADO."/>
    <s v="DEBILIDAD EN ELABORACIÓN DE ESTUDIOS PREVIOS"/>
    <s v="REALIZAR EL ANÁLISIS Y CONVENIENCIA DE LOS ESTUDIOS PREVIOS CON LOS DATOS ACTUALES DE FUENTES FORMALES"/>
    <s v="ANÁLISIS DE ESTUDIOS PREVIOS CON DATOS ACTUALES"/>
    <s v="ESTUDIOS PREVIOS CON DATOS ACTUALES DE FUENTES FORMALES / ESTUDIOS PREVIOS REALIZADOS"/>
    <n v="0.25"/>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Debilidad supervisión"/>
    <s v="seguimiento"/>
    <e v="#N/A"/>
    <n v="0.25"/>
    <x v="1"/>
    <m/>
    <m/>
    <m/>
    <m/>
    <s v="X"/>
    <s v="x"/>
    <m/>
    <m/>
    <m/>
    <m/>
    <m/>
  </r>
  <r>
    <s v="2018-3.1-1"/>
    <n v="72"/>
    <s v="2018-01-29"/>
    <s v="PARTICIPACIÓN CIUDADANA Y DESARROLLO LOCAL"/>
    <m/>
    <s v="FDL SANTAFE."/>
    <m/>
    <s v="3"/>
    <x v="5"/>
    <n v="2018"/>
    <x v="12"/>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8-02-01"/>
    <s v="2019-01-28"/>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x v="5"/>
    <m/>
    <m/>
    <m/>
    <m/>
    <s v="X"/>
    <s v="x"/>
    <m/>
    <m/>
    <m/>
    <m/>
    <m/>
  </r>
  <r>
    <s v="2018-3.1-2"/>
    <n v="73"/>
    <s v="2018-01-29"/>
    <s v="PARTICIPACIÓN CIUDADANA Y DESARROLLO LOCAL"/>
    <m/>
    <s v="FDL SANTAFE."/>
    <m/>
    <s v="3"/>
    <x v="5"/>
    <n v="2018"/>
    <x v="12"/>
    <s v="3.1"/>
    <m/>
    <m/>
    <n v="2"/>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CADA ABOGADO ES RESPONSABLE DEL PROCESO COMPLETO INCLUYENDO LA PRUBLICACIÓN EN SECOP DENTRO DE LOS TIEMPOS ESTABLECIDOS"/>
    <s v="CONTRATOS PUBLICADOS OPORTUNAMENTE EN SECOP"/>
    <s v="PUBLICACIÓN EN SECOP DE LOS CONTRATOS SUBSCRITOS / CONTRATO SUSCRITOS"/>
    <n v="1"/>
    <s v="GESTIÓN PARA EL DESARROLLO LOCAL: CONTRATACIÓN: PAUL  ORDOSGOITIA"/>
    <s v="2018-02-01"/>
    <s v="2019-01-28"/>
    <s v="31-Dic-2018:  se evidencia con el uso de SECOP II para todos los procesos 2018, debido a que es una herramienta en línea los documentos deben ser publicados y aprobados en tiempo real.  Se anexa informe de activiades de abogado donde refleje la tarea"/>
    <s v="ABIERTA"/>
    <s v="Debilidad contrataciòn"/>
    <s v="Publicaciòn SECOP"/>
    <d v="2017-12-29T00:00:00"/>
    <n v="1"/>
    <x v="5"/>
    <m/>
    <m/>
    <m/>
    <m/>
    <s v="X"/>
    <s v="x"/>
    <m/>
    <m/>
    <m/>
    <m/>
    <m/>
  </r>
  <r>
    <s v="2018-3.3-1"/>
    <n v="161"/>
    <s v="2018-01-29"/>
    <s v="PARTICIPACIÓN CIUDADANA Y DESARROLLO LOCAL"/>
    <m/>
    <s v="FDL SANTAFE."/>
    <m/>
    <s v="3"/>
    <x v="5"/>
    <n v="2018"/>
    <x v="12"/>
    <s v="3.3"/>
    <m/>
    <m/>
    <n v="1"/>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Debilidad supervisión"/>
    <s v="seguimiento"/>
    <e v="#N/A"/>
    <n v="1"/>
    <x v="5"/>
    <m/>
    <m/>
    <m/>
    <m/>
    <s v="X"/>
    <m/>
    <m/>
    <m/>
    <m/>
    <m/>
    <m/>
  </r>
  <r>
    <s v="2018-3.3-2"/>
    <n v="162"/>
    <s v="2018-01-29"/>
    <s v="PARTICIPACIÓN CIUDADANA Y DESARROLLO LOCAL"/>
    <m/>
    <s v="FDL SANTAFE."/>
    <m/>
    <s v="3"/>
    <x v="5"/>
    <n v="2018"/>
    <x v="12"/>
    <s v="3.3"/>
    <m/>
    <m/>
    <n v="2"/>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5"/>
    <s v="GESTIÓN PARA EL DESARROLLO LOCAL:  PLANEACIÓN:RENEE QUIMBAY"/>
    <s v="2018-02-01"/>
    <s v="2019-01-28"/>
    <s v="31-Dic-2018:  Se llevaron a cabo tres  retroalimentaciones de supervisores 20-junio y 29-Sep  y 29-Nov 2018"/>
    <s v="ABIERTA"/>
    <s v="Debilidad supervisión"/>
    <s v="seguimiento"/>
    <e v="#N/A"/>
    <n v="0.5"/>
    <x v="5"/>
    <m/>
    <m/>
    <m/>
    <m/>
    <s v="X"/>
    <m/>
    <m/>
    <m/>
    <m/>
    <m/>
    <m/>
  </r>
  <r>
    <s v="2018-3.4-1"/>
    <n v="187"/>
    <s v="2018-01-29"/>
    <s v="PARTICIPACIÓN CIUDADANA Y DESARROLLO LOCAL"/>
    <m/>
    <s v="FDL SANTAFE."/>
    <m/>
    <s v="3"/>
    <x v="5"/>
    <n v="2018"/>
    <x v="12"/>
    <s v="3.4"/>
    <m/>
    <m/>
    <n v="1"/>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Planeación"/>
    <s v="estudios previos"/>
    <e v="#N/A"/>
    <n v="1"/>
    <x v="5"/>
    <m/>
    <m/>
    <m/>
    <m/>
    <s v="X"/>
    <s v="x"/>
    <m/>
    <m/>
    <m/>
    <m/>
    <m/>
  </r>
  <r>
    <s v="2018-3.4-2"/>
    <n v="188"/>
    <s v="2018-01-29"/>
    <s v="PARTICIPACIÓN CIUDADANA Y DESARROLLO LOCAL"/>
    <m/>
    <s v="FDL SANTAFE."/>
    <m/>
    <s v="3"/>
    <x v="5"/>
    <n v="2018"/>
    <x v="12"/>
    <s v="3.4"/>
    <m/>
    <m/>
    <n v="2"/>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5"/>
    <s v="GESTIÓN PARA EL DESARROLLO LOCAL:  PLANEACIÓN:RENEE QUIMBAY"/>
    <s v="2018-02-01"/>
    <s v="2019-01-28"/>
    <s v="31-Dic-2018:  Se llevaron a cabo dos retroalimentaciones de supervisores 20-juni y 29-Sep 2018"/>
    <s v="ABIERTA"/>
    <s v="Debilidad supervisión"/>
    <s v="seguimiento"/>
    <e v="#N/A"/>
    <n v="0.5"/>
    <x v="5"/>
    <m/>
    <m/>
    <m/>
    <m/>
    <s v="X"/>
    <s v="x"/>
    <m/>
    <m/>
    <m/>
    <m/>
    <m/>
  </r>
  <r>
    <s v="2018-3.5-1"/>
    <n v="193"/>
    <s v="2018-01-29"/>
    <s v="PARTICIPACIÓN CIUDADANA Y DESARROLLO LOCAL"/>
    <m/>
    <s v="FDL SANTAFE."/>
    <m/>
    <s v="3"/>
    <x v="5"/>
    <n v="2018"/>
    <x v="12"/>
    <s v="3.5"/>
    <m/>
    <m/>
    <n v="1"/>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Mantenimiento"/>
    <e v="#N/A"/>
    <n v="1"/>
    <x v="5"/>
    <m/>
    <m/>
    <m/>
    <m/>
    <s v="X"/>
    <s v="x"/>
    <m/>
    <m/>
    <m/>
    <m/>
    <m/>
  </r>
  <r>
    <s v="2018-3.5-2"/>
    <n v="194"/>
    <s v="2018-01-29"/>
    <s v="PARTICIPACIÓN CIUDADANA Y DESARROLLO LOCAL"/>
    <m/>
    <s v="FDL SANTAFE."/>
    <m/>
    <s v="3"/>
    <x v="5"/>
    <n v="2018"/>
    <x v="12"/>
    <s v="3.5"/>
    <m/>
    <m/>
    <n v="2"/>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DAR LOS LINEAMIENTOS PARA EL USO DE LA GUÍA DE ESTUIDOS PREVIOS DISEÑADA EN LA LOCALDIDAD"/>
    <s v="GENERAR Y SOCIALIZAR LOS LINEAMIENTOS PARA LE UDO DE LA GUÍ DE ELABORACIÓN DE STUIDOS PREVIOS"/>
    <s v="SOCIALIZACIÓN DEL  LINEAMIENTO PARA EL USO DE LA GUÍA DE ELABORACIÓN DE ESTUDIOS PREVIOS"/>
    <n v="0"/>
    <s v="GESTIÓN PARA EL DESARROLLO LOCAL: PLANEACIÓN:  RENEE QUIMBAY"/>
    <s v="2018-02-01"/>
    <s v="2019-01-28"/>
    <s v="31-Dic-2018:  Se llevaron a cabo dos retroalimentaciones de supervisores 20-juni y 29-Sep 2018"/>
    <s v="ABIERTA"/>
    <s v="Debilidad supervisión"/>
    <s v="Mantenimiento"/>
    <e v="#N/A"/>
    <n v="0"/>
    <x v="5"/>
    <m/>
    <m/>
    <m/>
    <m/>
    <s v="X"/>
    <s v="x"/>
    <m/>
    <m/>
    <m/>
    <m/>
    <m/>
  </r>
  <r>
    <s v="2018-3.6-1"/>
    <n v="206"/>
    <s v="2018-01-29"/>
    <s v="PARTICIPACIÓN CIUDADANA Y DESARROLLO LOCAL"/>
    <m/>
    <s v="FDL SANTAFE."/>
    <m/>
    <s v="3"/>
    <x v="5"/>
    <n v="2018"/>
    <x v="12"/>
    <s v="3.6"/>
    <m/>
    <m/>
    <n v="1"/>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seguimiento"/>
    <e v="#N/A"/>
    <n v="1"/>
    <x v="5"/>
    <m/>
    <m/>
    <m/>
    <m/>
    <s v="X"/>
    <m/>
    <m/>
    <m/>
    <m/>
    <m/>
    <m/>
  </r>
  <r>
    <s v="2018-3.6-2"/>
    <n v="207"/>
    <s v="2018-01-29"/>
    <s v="PARTICIPACIÓN CIUDADANA Y DESARROLLO LOCAL"/>
    <m/>
    <s v="FDL SANTAFE."/>
    <m/>
    <s v="3"/>
    <x v="5"/>
    <n v="2018"/>
    <x v="12"/>
    <s v="3.6"/>
    <m/>
    <m/>
    <n v="2"/>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DAR LOS LINEAMIENTOS PARA EL USO DE LA GUÍA DE ESTUIDOS PREVIOS DISEÑADA EN LA LOCALDIDAD"/>
    <s v="GENERAR Y SOCIALIZAR LOS LINEAMIENTOS PARA LE UDO DE LA GUÍ DE ELABORACIÓN DE STUIDOS PREVIOS"/>
    <s v="SOCIALIZACIÓN DEL  LINEAMIENTO PARA EL USO DE LA GUÍA DE ELABORACIÓN DE ESTUDIOS PREVIOS"/>
    <n v="0.5"/>
    <s v="GESTIÓN PARA EL DESARROLLO LOCAL: PLANEACIÓN:  RENEE QUIMBAY"/>
    <s v="2018-02-01"/>
    <s v="2019-01-28"/>
    <s v="31-Dic-2018:  Se llevaron a cabo dos retroalimentaciones de supervisores 20-juni y 29-Sep 2018"/>
    <s v="ABIERTA"/>
    <s v="Planeación"/>
    <s v="estudios previos"/>
    <e v="#N/A"/>
    <n v="0.5"/>
    <x v="5"/>
    <m/>
    <m/>
    <m/>
    <m/>
    <s v="X"/>
    <m/>
    <m/>
    <m/>
    <m/>
    <m/>
    <m/>
  </r>
  <r>
    <s v="2018-3.1.2.1-1"/>
    <n v="101"/>
    <s v="2018-05-28"/>
    <s v="PARTICIPACIÓN CIUDADANA Y DESARROLLO LOCAL"/>
    <m/>
    <s v="FDL SANTAFE."/>
    <m/>
    <s v="3"/>
    <x v="5"/>
    <n v="2018"/>
    <x v="13"/>
    <s v="3.1.2.1"/>
    <m/>
    <m/>
    <n v="1"/>
    <m/>
    <m/>
    <m/>
    <s v="DIRECCIÓN SECTOR PARTICIPACION CIUDADANA Y DESARROLLO LOCAL"/>
    <s v="01 - AUDITORIA DE REGULARIDAD"/>
    <s v="Control Gestión"/>
    <s v="Plan de mejoramiento"/>
    <s v="HALLAZGO ADMINISTRATIVO POR INEFECTIVIDAD DE LAS ACCIONES CORRECTIVAS DEL HALLAZGO 2.1.3.2 AUDITORÍA DE DESEMPEÑO CÓDIGO 131 PAD 2016."/>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PLANEACIÓN:RENEE QUIMBAY"/>
    <s v="2018-06-01"/>
    <s v="2019-05-27"/>
    <s v="15_dic-2018:  A la fecha la ALSF no ha suscrito CAS_x000a_30-Sep-2018:  A la fecha la ALSF no ha suscrito CAS_x000a_23-jun-2018:  a la fecha no se han suscrito contatos CAS_x000a_29-Jun-2018:  A la fecha la ALSF no ha suscrito CAS"/>
    <s v="ABIERTA"/>
    <s v="Planeación"/>
    <s v="CAS"/>
    <d v="2018-12-15T00:00:00"/>
    <n v="0.58333333333333337"/>
    <x v="5"/>
    <n v="131"/>
    <s v="2.1.3.2"/>
    <n v="1"/>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X"/>
    <m/>
    <m/>
    <m/>
    <m/>
    <m/>
    <m/>
  </r>
  <r>
    <s v="2018-3.1.2.10-1"/>
    <n v="102"/>
    <s v="2018-05-28"/>
    <s v="PARTICIPACIÓN CIUDADANA Y DESARROLLO LOCAL"/>
    <m/>
    <s v="FDL SANTAFE."/>
    <m/>
    <s v="3"/>
    <x v="5"/>
    <n v="2018"/>
    <x v="13"/>
    <s v="3.1.2.10"/>
    <m/>
    <m/>
    <n v="1"/>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supervisión"/>
    <s v="seguimiento"/>
    <d v="2018-12-15T00:00:00"/>
    <n v="0.58333333333333337"/>
    <x v="5"/>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r>
  <r>
    <s v="2018-3.1.2.10-2"/>
    <n v="103"/>
    <s v="2018-05-28"/>
    <s v="PARTICIPACIÓN CIUDADANA Y DESARROLLO LOCAL"/>
    <m/>
    <s v="FDL SANTAFE."/>
    <m/>
    <s v="3"/>
    <x v="5"/>
    <n v="2018"/>
    <x v="13"/>
    <s v="3.1.2.10"/>
    <m/>
    <m/>
    <n v="2"/>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r>
  <r>
    <s v="2018-3.1.2.11-1"/>
    <n v="104"/>
    <s v="2018-05-28"/>
    <s v="PARTICIPACIÓN CIUDADANA Y DESARROLLO LOCAL"/>
    <m/>
    <s v="FDL SANTAFE."/>
    <m/>
    <s v="3"/>
    <x v="5"/>
    <n v="2018"/>
    <x v="13"/>
    <s v="3.1.2.11"/>
    <m/>
    <m/>
    <n v="1"/>
    <m/>
    <m/>
    <m/>
    <s v="DIRECCIÓN SECTOR PARTICIPACION CIUDADANA Y DESARROLLO LOCAL"/>
    <s v="01 - AUDITORIA DE REGULARIDAD"/>
    <s v="Control Gestión"/>
    <s v="Plan de mejoramiento"/>
    <s v="HALLAZGO ADMINISTRATIVO POR INEFECTIVIDAD DE LAS ACCIONES CORRECTIVA DEL HALLAZGO 2.2.1.3. AUDITORÍA DE DESEMPEÑO, CÓDIGO 115 DEL PAD 2017"/>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Ejecución presupuestal"/>
    <s v="PDL"/>
    <d v="2018-12-15T00:00:00"/>
    <n v="0"/>
    <x v="5"/>
    <n v="115"/>
    <s v="2.2.1.3"/>
    <n v="1"/>
    <s v="POR INEFICIENCIA EN LA EJECUCIÓN DE LA META 126 CORRESPONDIENTE AL PROYECTO 1168 DEL PLAN DE DESARROLLO EN RELACIÓN CON LA REHABILITACIÓN DE LA MALLA VIAL"/>
    <s v="X"/>
    <m/>
    <m/>
    <m/>
    <m/>
    <m/>
    <m/>
  </r>
  <r>
    <s v="2018-3.1.2.12-1"/>
    <n v="105"/>
    <s v="2018-05-28"/>
    <s v="PARTICIPACIÓN CIUDADANA Y DESARROLLO LOCAL"/>
    <m/>
    <s v="FDL SANTAFE."/>
    <m/>
    <s v="3"/>
    <x v="5"/>
    <n v="2018"/>
    <x v="13"/>
    <s v="3.1.2.12"/>
    <m/>
    <m/>
    <n v="1"/>
    <m/>
    <m/>
    <m/>
    <s v="DIRECCIÓN SECTOR PARTICIPACION CIUDADANA Y DESARROLLO LOCAL"/>
    <s v="01 - AUDITORIA DE REGULARIDAD"/>
    <s v="Control Gestión"/>
    <s v="Plan de mejoramiento"/>
    <s v="HALLAZGO ADMINISTRATIVO POR INEFECTIVIDAD DE LA ACCIÓN CORRECTIVA DEL HALLAZGO 3.4.1 AUDITORÍA DE DESEMPEÑO CÓDIGO 191 DEL PAD 2016"/>
    <s v="NO REVISIÓN DE LAS CIFRAS PUBLICADAS EN EL DOCUMENTO DEL PLAN DE DESARROLLO LOCAL 2012-2016"/>
    <s v="PARA LOS FUTUROS PDL ELABORADOS, EL RESPONSABLE DEL PROCESO DE PLANEACIÓN CERTIFICA QUE LAS CIFRAS ESTEN CORRECTAS"/>
    <s v="CERTIFICACIÓN DE CIFRAS CORRECTAS EN EL DOCUMENTO DEL PDL"/>
    <s v="CERTIFICACIÓN DE CIFRAS CORRECTAS EN EL DOCUMENTO DEL PDL / DOCUMENTO PDL PUBLICADO"/>
    <n v="0"/>
    <s v="GESTIÓN PARA EL DESARROLLO LOCAL: PLANEACIÓN: RENEE QUIMBAY"/>
    <s v="2018-06-01"/>
    <s v="2019-05-27"/>
    <s v="Sin inicio"/>
    <s v="ABIERTA"/>
    <s v="Ejecución presupuestal"/>
    <s v="PDL"/>
    <d v="2018-12-15T00:00:00"/>
    <n v="0"/>
    <x v="5"/>
    <n v="191"/>
    <s v="3.4.1"/>
    <n v="1"/>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X"/>
    <m/>
    <m/>
    <m/>
    <m/>
    <m/>
    <m/>
  </r>
  <r>
    <s v="2018-3.1.2.2-1"/>
    <n v="106"/>
    <s v="2018-05-28"/>
    <s v="PARTICIPACIÓN CIUDADANA Y DESARROLLO LOCAL"/>
    <m/>
    <s v="FDL SANTAFE."/>
    <m/>
    <s v="3"/>
    <x v="5"/>
    <n v="2018"/>
    <x v="13"/>
    <s v="3.1.2.2"/>
    <m/>
    <m/>
    <n v="1"/>
    <m/>
    <m/>
    <m/>
    <s v="DIRECCIÓN SECTOR PARTICIPACION CIUDADANA Y DESARROLLO LOCAL"/>
    <s v="01 - AUDITORIA DE REGULARIDAD"/>
    <s v="Control Gestión"/>
    <s v="Plan de mejoramiento"/>
    <s v="HALLAZGO ADMINISTRATIVO POR INEFECTIVIDAD DE LA ACCIÓN CORRECTIVA DEL HALLAZGO 2.1.3.4. AUDITORÍA DE DESEMPEÑO CÓDIGO 131 PAD 2016"/>
    <s v="LA GENERALIDAD DEL ARTÍCULO 355 DE LA CONSTITUCIÓN Y DEL ART 96 DE LA LEY 489-1998."/>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RENEE QUIMBAY"/>
    <s v="2018-06-25"/>
    <s v="2019-05-27"/>
    <s v="Para los estudios previos realizados en el 2018, se diligenciaron las listas de chequeo definidas"/>
    <s v="ABIERTA"/>
    <s v="Planeación"/>
    <s v="estudios previos"/>
    <d v="2018-12-15T00:00:00"/>
    <n v="0.58333333333333337"/>
    <x v="5"/>
    <n v="131"/>
    <s v="2.1.3.4"/>
    <n v="1"/>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X"/>
    <m/>
    <m/>
    <m/>
    <m/>
    <m/>
    <m/>
  </r>
  <r>
    <s v="2018-3.1.2.3-1"/>
    <n v="107"/>
    <s v="2018-05-28"/>
    <s v="PARTICIPACIÓN CIUDADANA Y DESARROLLO LOCAL"/>
    <m/>
    <s v="FDL SANTAFE."/>
    <m/>
    <s v="3"/>
    <x v="5"/>
    <n v="2018"/>
    <x v="13"/>
    <s v="3.1.2.3"/>
    <m/>
    <m/>
    <n v="1"/>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n v="2014"/>
    <s v="2.2"/>
    <n v="1"/>
    <s v="INCUMPLIMIENTO EN LA EJECUCION DE LOS APORTES COMO COFINANCIACION POR VALOR DE $27.100.000 POR PARTE DEL CONTRATISTA CORPORACION FUERZA OXIGENO CONVENIO 98-2013"/>
    <s v="X"/>
    <m/>
    <m/>
    <m/>
    <m/>
    <m/>
    <m/>
  </r>
  <r>
    <s v="2018-3.1.2.3-2"/>
    <n v="108"/>
    <s v="2018-05-28"/>
    <s v="PARTICIPACIÓN CIUDADANA Y DESARROLLO LOCAL"/>
    <m/>
    <s v="FDL SANTAFE."/>
    <m/>
    <s v="3"/>
    <x v="5"/>
    <n v="2018"/>
    <x v="13"/>
    <s v="3.1.2.3"/>
    <m/>
    <m/>
    <n v="2"/>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n v="2014"/>
    <s v="2.2"/>
    <n v="1"/>
    <s v="INCUMPLIMIENTO EN LA EJECUCION DE LOS APORTES COMO COFINANCIACION POR VALOR DE $27.100.000 POR PARTE DEL CONTRATISTA CORPORACION FUERZA OXIGENO CONVENIO 98-2013"/>
    <s v="X"/>
    <m/>
    <m/>
    <m/>
    <m/>
    <m/>
    <m/>
  </r>
  <r>
    <s v="2018-3.1.2.3-3"/>
    <n v="109"/>
    <s v="2018-05-28"/>
    <s v="PARTICIPACIÓN CIUDADANA Y DESARROLLO LOCAL"/>
    <m/>
    <s v="FDL SANTAFE."/>
    <m/>
    <s v="3"/>
    <x v="5"/>
    <n v="2018"/>
    <x v="13"/>
    <s v="3.1.2.3"/>
    <m/>
    <m/>
    <n v="3"/>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estudios previos"/>
    <d v="2018-12-15T00:00:00"/>
    <n v="0.58333333333333337"/>
    <x v="5"/>
    <n v="2014"/>
    <s v="2.2"/>
    <n v="1"/>
    <s v="INCUMPLIMIENTO EN LA EJECUCION DE LOS APORTES COMO COFINANCIACION POR VALOR DE $27.100.000 POR PARTE DEL CONTRATISTA CORPORACION FUERZA OXIGENO CONVENIO 98-2013"/>
    <s v="X"/>
    <m/>
    <m/>
    <m/>
    <m/>
    <m/>
    <m/>
  </r>
  <r>
    <s v="2018-3.1.2.4-1"/>
    <n v="110"/>
    <s v="2018-05-28"/>
    <s v="PARTICIPACIÓN CIUDADANA Y DESARROLLO LOCAL"/>
    <m/>
    <s v="FDL SANTAFE."/>
    <m/>
    <s v="3"/>
    <x v="5"/>
    <n v="2018"/>
    <x v="13"/>
    <s v="3.1.2.4"/>
    <m/>
    <m/>
    <n v="1"/>
    <m/>
    <m/>
    <m/>
    <s v="DIRECCIÓN SECTOR PARTICIPACION CIUDADANA Y DESARROLLO LOCAL"/>
    <s v="01 - AUDITORIA DE REGULARIDAD"/>
    <s v="Control Gestión"/>
    <s v="Plan de mejoramiento"/>
    <s v="HALLAZGO ADMINISTRATIVO POR INEFECTIVIDAD DE LA ACCIÓN CORRECTIVA DEL HALLAZGO 2.2.1.3.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rocedimientos"/>
    <s v="Reporte  SIVICOF"/>
    <d v="2018-12-15T00:00:00"/>
    <n v="0.58333333333333337"/>
    <x v="5"/>
    <n v="131"/>
    <s v="2.2.1.2"/>
    <n v="1"/>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X"/>
    <m/>
    <m/>
    <m/>
    <m/>
    <m/>
    <m/>
  </r>
  <r>
    <s v="2018-3.1.2.5-1"/>
    <n v="111"/>
    <s v="2018-05-28"/>
    <s v="PARTICIPACIÓN CIUDADANA Y DESARROLLO LOCAL"/>
    <m/>
    <s v="FDL SANTAFE."/>
    <m/>
    <s v="3"/>
    <x v="5"/>
    <n v="2018"/>
    <x v="13"/>
    <s v="3.1.2.5"/>
    <m/>
    <m/>
    <n v="1"/>
    <m/>
    <m/>
    <m/>
    <s v="DIRECCIÓN SECTOR PARTICIPACION CIUDADANA Y DESARROLLO LOCAL"/>
    <s v="01 - AUDITORIA DE REGULARIDAD"/>
    <s v="Control Gestión"/>
    <s v="Plan de mejoramiento"/>
    <s v="HALLAZGO ADMINISTRATIVO POR INEFECTIVIDAD DE LA ACCIÓN CORRECTIVA DEL HALLAZGO 2.2.1.5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Gestiòn administrativa"/>
    <s v="Comodatos"/>
    <d v="2018-12-15T00:00:00"/>
    <n v="0.58333333333333337"/>
    <x v="5"/>
    <n v="131"/>
    <s v="2.3.1.5"/>
    <n v="1"/>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X"/>
    <m/>
    <m/>
    <m/>
    <m/>
    <m/>
    <m/>
  </r>
  <r>
    <s v="2018-3.1.2.6-1"/>
    <n v="112"/>
    <s v="2018-05-28"/>
    <s v="PARTICIPACIÓN CIUDADANA Y DESARROLLO LOCAL"/>
    <m/>
    <s v="FDL SANTAFE."/>
    <m/>
    <s v="3"/>
    <x v="5"/>
    <n v="2018"/>
    <x v="13"/>
    <s v="3.1.2.6"/>
    <m/>
    <m/>
    <n v="1"/>
    <m/>
    <m/>
    <m/>
    <s v="DIRECCIÓN SECTOR PARTICIPACION CIUDADANA Y DESARROLLO LOCAL"/>
    <s v="01 - AUDITORIA DE REGULARIDAD"/>
    <s v="Control Gestión"/>
    <s v="Plan de mejoramiento"/>
    <s v="HALLAZGO ADMINISTRATIVO POR INEFECTIVIDAD DE LAS ACCIONES CORRECTIVAS DEL HALLAZGO 2.5. AUDITORÍA ESPECIAL, PAD 2014"/>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CONTATACIÓN - PAÚL ORDOSGOITIA"/>
    <s v="2018-06-01"/>
    <s v="2019-05-27"/>
    <s v="30-Sep-2018:  A la fecha la ALSF no ha suscrito CAS_x000a_23-jun-2018:  a la fecha no se han suscrito contatos CAS_x000a_29-Jun-2018:  A la fecha la ALSF no ha suscrito CAS"/>
    <s v="ABIERTA"/>
    <s v="Procedimientos"/>
    <s v="Revisión documental"/>
    <d v="2018-12-15T00:00:00"/>
    <n v="0.58333333333333337"/>
    <x v="5"/>
    <n v="2014"/>
    <s v="2.5"/>
    <n v="2"/>
    <s v="INDEBIDA CERTIFICACIÓN DE IDONEIDAD Y EXPERIENCIA DEL CONTRATISTA CORPORACION FURZA OXIGENO CONVENIO 87-2013"/>
    <s v="X"/>
    <m/>
    <m/>
    <m/>
    <m/>
    <m/>
    <m/>
  </r>
  <r>
    <s v="2018-3.1.2.7-1"/>
    <n v="113"/>
    <s v="2018-05-28"/>
    <s v="PARTICIPACIÓN CIUDADANA Y DESARROLLO LOCAL"/>
    <m/>
    <s v="FDL SANTAFE."/>
    <m/>
    <s v="3"/>
    <x v="5"/>
    <n v="2018"/>
    <x v="13"/>
    <s v="3.1.2.7"/>
    <m/>
    <m/>
    <n v="1"/>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Reportes inoportunos"/>
    <d v="2018-12-15T00:00:00"/>
    <n v="1"/>
    <x v="5"/>
    <n v="2014"/>
    <s v="2.8"/>
    <n v="0.58333333333333337"/>
    <s v="PRESENTACIÓN INOPORTUNA DE DOCUMENTOS CONVENIO DE ASOCIACION 113-2013"/>
    <s v="X"/>
    <m/>
    <m/>
    <m/>
    <m/>
    <m/>
    <m/>
  </r>
  <r>
    <s v="2018-3.1.2.7-2"/>
    <n v="114"/>
    <s v="2018-05-28"/>
    <s v="PARTICIPACIÓN CIUDADANA Y DESARROLLO LOCAL"/>
    <m/>
    <s v="FDL SANTAFE."/>
    <m/>
    <s v="3"/>
    <x v="5"/>
    <n v="2018"/>
    <x v="13"/>
    <s v="3.1.2.7"/>
    <m/>
    <m/>
    <n v="2"/>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Planeación"/>
    <s v="Reportes inoportunos"/>
    <d v="2018-12-15T00:00:00"/>
    <n v="1"/>
    <x v="5"/>
    <n v="2014"/>
    <s v="2.8"/>
    <n v="1"/>
    <s v="PRESENTACIÓN INOPORTUNA DE DOCUMENTOS CONVENIO DE ASOCIACION 113-2013"/>
    <s v="X"/>
    <m/>
    <m/>
    <m/>
    <m/>
    <m/>
    <m/>
  </r>
  <r>
    <s v="2018-3.1.2.7-3"/>
    <n v="115"/>
    <s v="2018-05-28"/>
    <s v="PARTICIPACIÓN CIUDADANA Y DESARROLLO LOCAL"/>
    <m/>
    <s v="FDL SANTAFE."/>
    <m/>
    <s v="3"/>
    <x v="5"/>
    <n v="2018"/>
    <x v="13"/>
    <s v="3.1.2.7"/>
    <m/>
    <m/>
    <n v="3"/>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ESTABLECER LINEAMIENTOS PARA LA ENTREGA Y CUSTODIA DE DOCUMENTOS CONTRACTUALES"/>
    <s v="LINEAMIENTOS DE GESTIÓN DE DOCUMENTOS CONTRACTUALES"/>
    <s v="LINEAMIENTOS ESTABLECIDOS  PARA GESTIÓN DE DOCUMENTOS CONTRACTUALES/ LINEAMIENTOS PROPUESTOS A ESTABLECER PARA GESTIÓN DE DOCUMENTOS CONTRACTUALES"/>
    <n v="0.5"/>
    <s v="GESTIÓN PARA EL DESARROLLO LOCAL: PLANEACIÓN: RENEE QUIMBAY"/>
    <s v="2018-06-01"/>
    <s v="2019-05-27"/>
    <s v="23-08-2018:  se envió un correo a gestión documental solicitando el lineamiento a aplicar respecto a los soportes válidos ara la ejecucuón contractual"/>
    <s v="ABIERTA"/>
    <s v="Planeación"/>
    <s v="Reportes inoportunos"/>
    <d v="2018-12-15T00:00:00"/>
    <n v="0.5"/>
    <x v="5"/>
    <n v="2014"/>
    <s v="2.8"/>
    <n v="0.5"/>
    <s v="PRESENTACIÓN INOPORTUNA DE DOCUMENTOS CONVENIO DE ASOCIACION 113-2013"/>
    <s v="X"/>
    <m/>
    <m/>
    <m/>
    <m/>
    <m/>
    <m/>
  </r>
  <r>
    <s v="2018-3.1.2.8-1"/>
    <n v="116"/>
    <s v="2018-05-28"/>
    <s v="PARTICIPACIÓN CIUDADANA Y DESARROLLO LOCAL"/>
    <m/>
    <s v="FDL SANTAFE."/>
    <m/>
    <s v="3"/>
    <x v="5"/>
    <n v="2018"/>
    <x v="13"/>
    <s v="3.1.2.8"/>
    <m/>
    <m/>
    <n v="1"/>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contrataciòn"/>
    <s v="Transparencia"/>
    <d v="2018-12-15T00:00:00"/>
    <n v="1"/>
    <x v="5"/>
    <n v="152"/>
    <s v="3.3.2"/>
    <n v="0.58333333333333337"/>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8-2"/>
    <n v="117"/>
    <s v="2018-05-28"/>
    <s v="PARTICIPACIÓN CIUDADANA Y DESARROLLO LOCAL"/>
    <m/>
    <s v="FDL SANTAFE."/>
    <m/>
    <s v="3"/>
    <x v="5"/>
    <n v="2018"/>
    <x v="13"/>
    <s v="3.1.2.8"/>
    <m/>
    <m/>
    <n v="2"/>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contrataciòn"/>
    <s v="Transparencia"/>
    <d v="2018-12-15T00:00:00"/>
    <n v="1"/>
    <x v="5"/>
    <n v="152"/>
    <s v="3.3.2"/>
    <n v="1"/>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8-3"/>
    <n v="118"/>
    <s v="2018-05-28"/>
    <s v="PARTICIPACIÓN CIUDADANA Y DESARROLLO LOCAL"/>
    <m/>
    <s v="FDL SANTAFE."/>
    <m/>
    <s v="3"/>
    <x v="5"/>
    <n v="2018"/>
    <x v="13"/>
    <s v="3.1.2.8"/>
    <m/>
    <m/>
    <n v="3"/>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GENERAR UN LINEAMIENTO PARA DEFINIR COMO HACER INGRESO A ALMACEN Y DE QUE BIENES"/>
    <s v="LINEAMIENTO PARA INGRESO DE ELEMENTOS AL ALMACÉN"/>
    <s v="LINEAMIENTOS ESTABLECIDOS PARA INGRESO DE ELEMENTOS AL ALMACÉN/ LINEAMIENTOS PROPUESTOS A ESTABLECER PARAPARA INGRESO DE ELEMENTOS AL ALMACÉN"/>
    <n v="0"/>
    <s v="GESTIÓN PARA EL DESARROLLO LOCAL: PLANEACIÓN: RENEE QUIMBAY"/>
    <s v="2018-06-01"/>
    <s v="2019-05-27"/>
    <s v="En implementación"/>
    <s v="ABIERTA"/>
    <s v="Debilidad contrataciòn"/>
    <s v="Transparencia"/>
    <d v="2018-12-15T00:00:00"/>
    <n v="0"/>
    <x v="5"/>
    <n v="152"/>
    <s v="3.3.2"/>
    <n v="0"/>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9-1"/>
    <n v="119"/>
    <s v="2018-05-28"/>
    <s v="PARTICIPACIÓN CIUDADANA Y DESARROLLO LOCAL"/>
    <m/>
    <s v="FDL SANTAFE."/>
    <m/>
    <s v="3"/>
    <x v="5"/>
    <n v="2018"/>
    <x v="13"/>
    <s v="3.1.2.9"/>
    <m/>
    <m/>
    <n v="1"/>
    <m/>
    <m/>
    <m/>
    <s v="DIRECCIÓN SECTOR PARTICIPACION CIUDADANA Y DESARROLLO LOCAL"/>
    <s v="01 - AUDITORIA DE REGULARIDAD"/>
    <s v="Control Gestión"/>
    <s v="Plan de mejoramiento"/>
    <s v="HALLAZGO ADMINISTRATIVO POR INEFECTIVIDAD DE LA ACCIÓN CORRECTIVA DEL HALLAZGO NO. 3.4.3.1. AUDITORÍA DE REGULARIDAD CÓDIGO: 152, PAD 2016"/>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Planeación"/>
    <s v="seguimiento"/>
    <d v="2018-12-15T00:00:00"/>
    <n v="0"/>
    <x v="5"/>
    <n v="152"/>
    <s v="3.3.1"/>
    <n v="3"/>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X"/>
    <m/>
    <m/>
    <m/>
    <m/>
    <m/>
    <m/>
  </r>
  <r>
    <s v="2018-3.1.3.1-1"/>
    <n v="121"/>
    <s v="2018-05-28"/>
    <s v="PARTICIPACIÓN CIUDADANA Y DESARROLLO LOCAL"/>
    <m/>
    <s v="FDL SANTAFE."/>
    <m/>
    <s v="3"/>
    <x v="5"/>
    <n v="2018"/>
    <x v="13"/>
    <s v="3.1.3.1"/>
    <m/>
    <m/>
    <n v="1"/>
    <m/>
    <m/>
    <m/>
    <s v="DIRECCIÓN SECTOR PARTICIPACION CIUDADANA Y DESARROLLO LOCAL"/>
    <s v="01 - AUDITORIA DE REGULARIDAD"/>
    <s v="Control Gestión"/>
    <s v="Gestión Contractual"/>
    <s v="HALLAZGO ADMINISTRATIVO CON PRESUNTA INCIDENCIA DISCIPLINARIA AL PUBLICAR EXTEMPORÁNEAMENTE DOCUMENTOS CONTRACTUALES EN EL SECOP"/>
    <s v="FALTA DE HERRAMIENTA DE CONTROL PARA LA PUBLICACIÓN DE CONTATOS EN SECOP"/>
    <s v="CADA ABOGADO ES REPOSNABLE DEL PROCESO E CONTRATACIÓN INCLUYENDO LA PUBLICACIÓN EN SECOP Y LO EVIDENCIA EN SU INFORME DE ACTIVIDADES"/>
    <s v="PUBLICACIÓN DE ACTUALIZACIONES EN SECOP"/>
    <s v="PUBLICACIÓN DE ACTUALIZACIONES EN SECOP / ACTUALIZACIONES DE CONTRATOS REALIZADAS EN EL MES"/>
    <n v="0.98795180722891562"/>
    <s v="GESTIÓN PARA EL DESARROLLO LOCAL:  CONTRATOS: PAÚL ORDOSGOITIA"/>
    <s v="2018-06-01"/>
    <s v="2019-05-27"/>
    <s v="23-08-2018: a 23-Ago se han registrado 117 contratos, 26 novedads y 23 modificaciones las cuales están publicadas en las respectivas plataformas (SECOP I, SECOP II; Tienda virtual)_x000a_a 30 de Junio, se ha suscrito 111 contratos, 20 novedades y 20 modificaciones.  Todas estás fueron publicadas opiortunamente en las respectivas plataformas_x000a_Se realizaron dos liquidaciones que no fueron publicadas a tiempo"/>
    <s v="ABIERTA"/>
    <s v="Procedimientos"/>
    <s v="Publicaciòn SECOP"/>
    <d v="2018-12-15T00:00:00"/>
    <n v="0.98795180722891562"/>
    <x v="5"/>
    <m/>
    <m/>
    <m/>
    <m/>
    <s v="X"/>
    <s v="x"/>
    <m/>
    <m/>
    <m/>
    <m/>
    <m/>
  </r>
  <r>
    <s v="2018-3.1.3.2-1"/>
    <n v="122"/>
    <s v="2018-05-28"/>
    <s v="PARTICIPACIÓN CIUDADANA Y DESARROLLO LOCAL"/>
    <m/>
    <s v="FDL SANTAFE."/>
    <m/>
    <s v="3"/>
    <x v="5"/>
    <n v="2018"/>
    <x v="13"/>
    <s v="3.1.3.2"/>
    <m/>
    <m/>
    <n v="1"/>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s v="cto 108-2015"/>
    <m/>
    <m/>
    <m/>
    <s v="X"/>
    <s v="x"/>
    <m/>
    <n v="271108533.64999998"/>
    <m/>
    <m/>
    <m/>
  </r>
  <r>
    <s v="2018-3.1.3.2-2"/>
    <n v="123"/>
    <s v="2018-05-28"/>
    <s v="PARTICIPACIÓN CIUDADANA Y DESARROLLO LOCAL"/>
    <m/>
    <s v="FDL SANTAFE."/>
    <m/>
    <s v="3"/>
    <x v="5"/>
    <n v="2018"/>
    <x v="13"/>
    <s v="3.1.3.2"/>
    <m/>
    <m/>
    <n v="2"/>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s v="x"/>
    <m/>
    <n v="271108533.64999998"/>
    <m/>
    <m/>
    <m/>
  </r>
  <r>
    <s v="2018-3.1.3.2-3"/>
    <n v="124"/>
    <s v="2018-05-28"/>
    <s v="PARTICIPACIÓN CIUDADANA Y DESARROLLO LOCAL"/>
    <m/>
    <s v="FDL SANTAFE."/>
    <m/>
    <s v="3"/>
    <x v="5"/>
    <n v="2018"/>
    <x v="13"/>
    <s v="3.1.3.2"/>
    <m/>
    <m/>
    <n v="3"/>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x v="5"/>
    <m/>
    <m/>
    <m/>
    <m/>
    <s v="X"/>
    <s v="x"/>
    <m/>
    <n v="271108533.64999998"/>
    <m/>
    <m/>
    <m/>
  </r>
  <r>
    <s v="2018-3.1.3.3-1"/>
    <n v="125"/>
    <s v="2018-05-28"/>
    <s v="PARTICIPACIÓN CIUDADANA Y DESARROLLO LOCAL"/>
    <m/>
    <s v="FDL SANTAFE."/>
    <m/>
    <s v="3"/>
    <x v="5"/>
    <n v="2018"/>
    <x v="13"/>
    <s v="3.1.3.3"/>
    <m/>
    <m/>
    <n v="1"/>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1.3.3-2"/>
    <n v="126"/>
    <s v="2018-05-28"/>
    <s v="PARTICIPACIÓN CIUDADANA Y DESARROLLO LOCAL"/>
    <m/>
    <s v="FDL SANTAFE."/>
    <m/>
    <s v="3"/>
    <x v="5"/>
    <n v="2018"/>
    <x v="13"/>
    <s v="3.1.3.3"/>
    <m/>
    <m/>
    <n v="2"/>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m/>
    <m/>
    <m/>
    <m/>
    <m/>
    <m/>
  </r>
  <r>
    <s v="2018-3.1.3.4-1"/>
    <n v="127"/>
    <s v="2018-05-28"/>
    <s v="PARTICIPACIÓN CIUDADANA Y DESARROLLO LOCAL"/>
    <m/>
    <s v="FDL SANTAFE."/>
    <m/>
    <s v="3"/>
    <x v="5"/>
    <n v="2018"/>
    <x v="13"/>
    <s v="3.1.3.4"/>
    <m/>
    <m/>
    <n v="1"/>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s v="x"/>
    <m/>
    <m/>
    <m/>
    <m/>
    <m/>
  </r>
  <r>
    <s v="2018-3.1.3.4-2"/>
    <n v="128"/>
    <s v="2018-05-28"/>
    <s v="PARTICIPACIÓN CIUDADANA Y DESARROLLO LOCAL"/>
    <m/>
    <s v="FDL SANTAFE."/>
    <m/>
    <s v="3"/>
    <x v="5"/>
    <n v="2018"/>
    <x v="13"/>
    <s v="3.1.3.4"/>
    <m/>
    <m/>
    <n v="2"/>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s v="x"/>
    <m/>
    <m/>
    <m/>
    <m/>
    <m/>
  </r>
  <r>
    <s v="2018-3.1.3.4-3"/>
    <n v="129"/>
    <s v="2018-05-28"/>
    <s v="PARTICIPACIÓN CIUDADANA Y DESARROLLO LOCAL"/>
    <m/>
    <s v="FDL SANTAFE."/>
    <m/>
    <s v="3"/>
    <x v="5"/>
    <n v="2018"/>
    <x v="13"/>
    <s v="3.1.3.4"/>
    <m/>
    <m/>
    <n v="3"/>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IÓN CORRECTIVA: DEFINIR UN PLAN DE TRABAJO PARA HACER SEGUIMIENTO A LAS ESTABILIDADES DE LAS OBRAS VIGENTES  QUE SON INTERVENIDAS POR LA ALCALDÍA LOCAL DE SANTA FE"/>
    <s v="CUMPLIMIENTO PLAN DE TRABAJO PARA HACER SEGUIMIENTO A LAS ESTABILIDADES DE LAS OBRAS VIGENTES"/>
    <s v="VISITAS REALIZADAS DEL PLAN DE TRABAJO DE ESTABILIDADES DE OBRA / VISITAS PROGRAMADAS DEL PLAN DE TRABAJO DE ESTABILIDADES DE OBRA"/>
    <n v="0.625"/>
    <s v="GESTIÓN PARA EL DESARROLLO LOCAL: INFRAESTRUCTURA JHON CRISPIN"/>
    <s v="2018-06-01"/>
    <s v="2019-05-27"/>
    <s v="23-08-2018:  Se realizaron 5 visitas de las visitas programadas;  98-2014, 99-2014; 130-2014-059-2013 y 108-2015"/>
    <s v="ABIERTA"/>
    <s v="Planeación"/>
    <s v="seguimiento"/>
    <d v="2018-12-15T00:00:00"/>
    <n v="1"/>
    <x v="5"/>
    <m/>
    <m/>
    <m/>
    <m/>
    <s v="X"/>
    <s v="x"/>
    <m/>
    <m/>
    <m/>
    <m/>
    <m/>
  </r>
  <r>
    <s v="2018-3.1.4.1-1"/>
    <n v="130"/>
    <s v="2018-05-28"/>
    <s v="PARTICIPACIÓN CIUDADANA Y DESARROLLO LOCAL"/>
    <m/>
    <s v="FDL SANTAFE."/>
    <m/>
    <s v="3"/>
    <x v="5"/>
    <n v="2018"/>
    <x v="13"/>
    <s v="3.1.4.1"/>
    <m/>
    <m/>
    <n v="1"/>
    <m/>
    <m/>
    <m/>
    <s v="DIRECCIÓN SECTOR PARTICIPACION CIUDADANA Y DESARROLLO LOCAL"/>
    <s v="01 - AUDITORIA DE REGULARIDAD"/>
    <s v="Control Gestión"/>
    <s v="Gestión Presupuestal"/>
    <s v="HALLAZGO ADMINISTRATIVO POR FALTA DE GESTIÓN EN LA EJECUCIÓN DE LOS RECURSOS DISPONIBLES EN EL RUBRO PRESUPUESTAL DE INVERSIÓN DIRECTA: 3-3-1-15, “BOGOTÁ MEJOR PARA TODOS”."/>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x v="5"/>
    <m/>
    <m/>
    <m/>
    <m/>
    <s v="X"/>
    <m/>
    <m/>
    <m/>
    <m/>
    <m/>
    <m/>
  </r>
  <r>
    <s v="2018-3.2.1.1-1"/>
    <n v="152"/>
    <s v="2018-05-28"/>
    <s v="PARTICIPACIÓN CIUDADANA Y DESARROLLO LOCAL"/>
    <m/>
    <s v="FDL SANTAFE."/>
    <m/>
    <s v="3"/>
    <x v="5"/>
    <n v="2018"/>
    <x v="13"/>
    <s v="3.2.1.1"/>
    <m/>
    <m/>
    <n v="1"/>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DISEÑAR UNA MATRIZ DE CAMBIOS EN LOS PROYECTOS"/>
    <s v="MATRIZ PARA REPORTE DE CAMBIOS EN PROYECTOS"/>
    <s v="MATRIZ PARA REPORTE DE CAMBIOS EN PROYECTOS DISEÑADA / MATRIZ PARA REPORTE DE CAMBIOS EN PROYECTOS PROPUESTA A DISEÑAR"/>
    <n v="0"/>
    <s v="GESTIÓN PARA EL DESARROLLO LOCAL: PLANEACIÓN: RENEE QUIMBAY"/>
    <s v="2018-06-25"/>
    <s v="2019-05-27"/>
    <s v="23-08-2018:  esta en revisión la matriz diseñada"/>
    <s v="ABIERTA"/>
    <s v="Planeación"/>
    <s v="Ficha EBI"/>
    <d v="2018-12-15T00:00:00"/>
    <n v="1"/>
    <x v="5"/>
    <m/>
    <m/>
    <m/>
    <m/>
    <s v="X"/>
    <m/>
    <m/>
    <m/>
    <m/>
    <m/>
    <m/>
  </r>
  <r>
    <s v="2018-3.2.1.1-2"/>
    <n v="153"/>
    <s v="2018-05-28"/>
    <s v="PARTICIPACIÓN CIUDADANA Y DESARROLLO LOCAL"/>
    <m/>
    <s v="FDL SANTAFE."/>
    <m/>
    <s v="3"/>
    <x v="5"/>
    <n v="2018"/>
    <x v="13"/>
    <s v="3.2.1.1"/>
    <m/>
    <m/>
    <n v="2"/>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CADA VEZ QUE HAYA CAMBIOS EN LOS PROYECTOS, SE REALIZARA LA CORRESPONDIENTE ACTUALIZACIÓN DE LA FICHA EBI EN EL SEGPLAN"/>
    <s v="ACTUALIZACIÓN FICHA EBI  EN SEGPLAN"/>
    <s v="PROYECTOS ACTUALIZADOS EN SEGPLAN / PROYECTOS ACTUALIZADOS"/>
    <n v="1"/>
    <s v="GESTIÓN PARA EL DESARROLLO LOCAL:  PLANEACIÓN:RENEE QUIMBAY"/>
    <s v="2018-06-25"/>
    <s v="2019-05-27"/>
    <s v="23-08-2018:  A la fecha se realizaron las actualizaciones requeridas a los 14 proyectos de inversión"/>
    <s v="ABIERTA"/>
    <s v="Planeación"/>
    <s v="Ficha EBI"/>
    <d v="2018-12-15T00:00:00"/>
    <n v="0.58333333333333337"/>
    <x v="5"/>
    <m/>
    <m/>
    <m/>
    <m/>
    <s v="X"/>
    <m/>
    <m/>
    <m/>
    <m/>
    <m/>
    <m/>
  </r>
  <r>
    <s v="2018-3.2.1.2-1"/>
    <n v="154"/>
    <s v="2018-05-28"/>
    <s v="PARTICIPACIÓN CIUDADANA Y DESARROLLO LOCAL"/>
    <m/>
    <s v="FDL SANTAFE."/>
    <m/>
    <s v="3"/>
    <x v="5"/>
    <n v="2018"/>
    <x v="13"/>
    <s v="3.2.1.2"/>
    <m/>
    <m/>
    <n v="1"/>
    <m/>
    <m/>
    <m/>
    <s v="DIRECCIÓN SECTOR PARTICIPACION CIUDADANA Y DESARROLLO LOCAL"/>
    <s v="01 - AUDITORIA DE REGULARIDAD"/>
    <s v="Control de Resultados"/>
    <s v="Planes, Programas y Proyectos"/>
    <s v="HALLAZGO ADMINISTRATIVO POR NO ALCANZAR LAS METAS FÍSICAS."/>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25"/>
    <s v="2019-05-27"/>
    <s v="Sin inicio"/>
    <s v="ABIERTA"/>
    <s v="Ejecución presupuestal"/>
    <s v="PDL"/>
    <d v="2018-12-15T00:00:00"/>
    <n v="0"/>
    <x v="5"/>
    <m/>
    <m/>
    <m/>
    <m/>
    <s v="X"/>
    <m/>
    <m/>
    <m/>
    <m/>
    <m/>
    <m/>
  </r>
  <r>
    <s v="2018-3.3.1.1-1"/>
    <n v="170"/>
    <s v="2018-05-28"/>
    <s v="PARTICIPACIÓN CIUDADANA Y DESARROLLO LOCAL"/>
    <m/>
    <s v="FDL SANTAFE."/>
    <m/>
    <s v="3"/>
    <x v="5"/>
    <n v="2018"/>
    <x v="13"/>
    <s v="3.3.1.1"/>
    <m/>
    <m/>
    <n v="1"/>
    <m/>
    <m/>
    <m/>
    <s v="DIRECCIÓN SECTOR PARTICIPACION CIUDADANA Y DESARROLLO LOCAL"/>
    <s v="01 - AUDITORIA DE REGULARIDAD"/>
    <s v="Control Financiero"/>
    <s v="Estados Contables"/>
    <s v="HALLAZGO ADMINISTRATIVO POR DIFERENCIAS DE SALDOS ENTRE LOS ESTADOS CONTABLES Y EL APLICATIVO DEL SISTEMA DE EJECUCIONES FISCALES –SICO DE LA SECRETARIA DISTRITAL DE HACIENDA."/>
    <s v="COMPARACIÓN ENTRE APLICATIVOS QUE TIENEN CRITERIOS DE REGISTRO DIFERENTES"/>
    <s v="SOLICITAR A EJECUCIONES FISCALES DE LA SDH, CONFIRMACIÓN DE SI EL APLICATIVO SICO ES CONTABLE O JURÍDICA"/>
    <s v="CONFIRMACIÓN REGIMEN  DE APLICACTIVO SICO"/>
    <s v="SOLICITUDES DE CONFIRMACIÓN DE SI EL APLICATIVO SICO ES CONTABLE O JURÍDICA ENVIADAS / SOLICITUDES  CONFIRMACIÓN DE SI EL APLICATIVO SICO ES CONTABLE O JURÍDICA PROPUESTAS"/>
    <n v="1"/>
    <s v="GESTIÓN PARA EL DESARROLLO LOCAL: CONTABILIDAD - LUZ MARLEN SANTOS"/>
    <s v="2018-06-25"/>
    <s v="2019-05-27"/>
    <s v="Por medio de correo electrónico institucional se realizó la verifiación y se envió la información a Contraloría.  "/>
    <s v="ABIERTA"/>
    <s v="Procedimientos"/>
    <s v="Gestión de multas"/>
    <d v="2018-12-15T00:00:00"/>
    <n v="1"/>
    <x v="5"/>
    <m/>
    <m/>
    <m/>
    <m/>
    <s v="X"/>
    <m/>
    <m/>
    <m/>
    <m/>
    <m/>
    <m/>
  </r>
  <r>
    <s v="2018-3.3.1.2-1"/>
    <n v="171"/>
    <s v="2018-05-28"/>
    <s v="PARTICIPACIÓN CIUDADANA Y DESARROLLO LOCAL"/>
    <m/>
    <s v="FDL SANTAFE."/>
    <m/>
    <s v="3"/>
    <x v="5"/>
    <n v="2018"/>
    <x v="13"/>
    <s v="3.3.1.2"/>
    <m/>
    <m/>
    <n v="1"/>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NO DISPONIBILIDAD DEL INFORME FINAL DEL CONTRATISTA  PARA HACER LOS REGISTROS EN EL SITEMA"/>
    <s v="UNA VEZ, EL CONTRATISTA, ENTREGUE EL INFORME FINAL CON LAS CARACTERÍSITCA SOLICITADAS EN EL CONTRATO, REALIZAR LOS REPECTIVOS REGISTROS EN LOS SISTEMA"/>
    <s v="ACTUALIZAR REGISTROS CONTABLES DE PROPIEDAD PLANTA Y EQUIPO"/>
    <s v="AJUSTES Y CLASIFICACIONES A LOS REGISTROS CONTABLES DE LAS CUENTAS DE PROPIEDAD PLANTA Y EQUIPO REGISTRADAS / AJUSTES Y CLASIFICACIONES A LOS REGISTROS CONTABLES DE LAS CUENTAS DE PROPIEDAD PLANTA Y E"/>
    <n v="0"/>
    <s v="GESTIÓN PARA EL DESARROLLO LOCAL: CONTABILIDAD - LUZ MARLEN SANTOS"/>
    <s v="2018-07-01"/>
    <s v="2019-05-27"/>
    <s v="15-Feb-2019: En diciembre quedó en el sistema SI CAPITAL la actualización de los comodatos liquidados y la entrega de elementos a los nuevos comodatos_x000a_31-dic-2018: En implentación"/>
    <s v="ABIERTA"/>
    <s v="Procedimientos"/>
    <s v="Inventarios"/>
    <d v="2018-12-15T00:00:00"/>
    <n v="0.66666666666666663"/>
    <x v="5"/>
    <m/>
    <m/>
    <m/>
    <m/>
    <s v="X"/>
    <m/>
    <m/>
    <m/>
    <m/>
    <m/>
    <m/>
  </r>
  <r>
    <s v="2018-3.3.1.2-2"/>
    <n v="172"/>
    <s v="2018-05-28"/>
    <s v="PARTICIPACIÓN CIUDADANA Y DESARROLLO LOCAL"/>
    <m/>
    <s v="FDL SANTAFE."/>
    <m/>
    <s v="3"/>
    <x v="5"/>
    <n v="2018"/>
    <x v="13"/>
    <s v="3.3.1.2"/>
    <m/>
    <m/>
    <n v="2"/>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3.1.2-3"/>
    <n v="173"/>
    <s v="2018-05-28"/>
    <s v="PARTICIPACIÓN CIUDADANA Y DESARROLLO LOCAL"/>
    <m/>
    <s v="FDL SANTAFE."/>
    <m/>
    <s v="3"/>
    <x v="5"/>
    <n v="2018"/>
    <x v="13"/>
    <s v="3.3.1.2"/>
    <m/>
    <m/>
    <n v="3"/>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m/>
    <m/>
    <m/>
    <m/>
    <m/>
    <m/>
  </r>
  <r>
    <s v="2018-3.3.1.3-1"/>
    <n v="174"/>
    <s v="2018-05-28"/>
    <s v="PARTICIPACIÓN CIUDADANA Y DESARROLLO LOCAL"/>
    <m/>
    <s v="FDL SANTAFE."/>
    <m/>
    <s v="3"/>
    <x v="5"/>
    <n v="2018"/>
    <x v="13"/>
    <s v="3.3.1.3"/>
    <m/>
    <m/>
    <n v="1"/>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s v="FALTA DE INVENTARIO INDIVIDUALIZADO DE LOS BUP DE LOS CONTRATOS YA LIQUIDADOS"/>
    <s v="REGISTRAR LA INFORMACIÓN DE INVENTARIO INDICIDUALIZADO QUE ENTREGUE INFRAESTRUCTURA   DE LOS CONTRATOS DE OBRAS LIQUIDADOS"/>
    <s v="ACTUALIZACIÓN DE CUENTAS BUP"/>
    <s v="REGISTRO DE CUENTAS BUP REALIZADS / REGISTRO DE CUENTAS BUP ENTREGADAS POR INFRAESTRUCTURA"/>
    <n v="0"/>
    <s v="GESTIÓN PARA EL DESARROLLO LOCAL: CONTABILIDAD - LUZ MARLEN SANTOS"/>
    <s v="2018-06-25"/>
    <s v="2019-05-27"/>
    <s v="07-mar-2019:  teneiendo en cuenta los radicados 20185320012703, 20185320012003, Almacén incluyo los bienes de uso público por valor de $7.695.890.173_x000a_31-Dic-2018 En implementación"/>
    <s v="ABIERTA"/>
    <s v="Planeación"/>
    <s v="Bienes uso público"/>
    <d v="2018-12-15T00:00:00"/>
    <n v="0.5"/>
    <x v="5"/>
    <m/>
    <m/>
    <m/>
    <m/>
    <s v="X"/>
    <m/>
    <m/>
    <m/>
    <m/>
    <m/>
    <m/>
  </r>
  <r>
    <s v="2018-3.3.1.4-1"/>
    <n v="175"/>
    <s v="2018-05-28"/>
    <s v="PARTICIPACIÓN CIUDADANA Y DESARROLLO LOCAL"/>
    <m/>
    <s v="FDL SANTAFE."/>
    <m/>
    <s v="3"/>
    <x v="5"/>
    <n v="2018"/>
    <x v="13"/>
    <s v="3.3.1.4"/>
    <m/>
    <m/>
    <n v="1"/>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TUALIZACIÓN LEGAL DE LOS CONTRATOS ENTREGADOS EN COMODATO"/>
    <s v="ACTUALIZACIÓN LEGAL DE LOS CONTRATOS ENTREGADOS EN COMODATO"/>
    <s v="ACTUALIZACIÓN LEGAL DE LOS CONTRATOS ENTREGADOS EN COMODATO"/>
    <n v="0.9"/>
    <s v="GESTIÓN PARA EL DESARROLLO LOCAL:  CONTRATOS: PAÚL ORDOSGOITIA, ALMACÉN: GIOVANNY VELÁSQUEZ"/>
    <s v="2018-06-25"/>
    <s v="2019-05-27"/>
    <s v="23-08-2018.  Ya se firnaron las actas de liquidación de los 15 comodatos vencidos_x000a_29-Jun-2018: De 20 contratos a actualizar, quedan dos pendientes de firmas"/>
    <s v="ABIERTA"/>
    <s v="Procedimientos"/>
    <s v="Comodatos"/>
    <d v="2018-12-15T00:00:00"/>
    <s v="14/15"/>
    <x v="5"/>
    <m/>
    <m/>
    <m/>
    <m/>
    <s v="X"/>
    <m/>
    <m/>
    <m/>
    <m/>
    <m/>
    <m/>
  </r>
  <r>
    <s v="2018-3.3.1.4-2"/>
    <n v="176"/>
    <s v="2018-05-28"/>
    <s v="PARTICIPACIÓN CIUDADANA Y DESARROLLO LOCAL"/>
    <m/>
    <s v="FDL SANTAFE."/>
    <m/>
    <s v="3"/>
    <x v="5"/>
    <n v="2018"/>
    <x v="13"/>
    <s v="3.3.1.4"/>
    <m/>
    <m/>
    <n v="2"/>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REGISTO EN EL SISTEMA DE LA INFORMACIÓN RESULTADO DE LA ACTUALIZACIÓN LEGAL DE COMODATOS"/>
    <s v="REGISTRO ACTUALIZADO DE COMODATOS"/>
    <s v="REGISTRO EN EL SISTEMA DE LOS COMODATOS ACTUALIZADOS LEGALMENTE / TOTAL DE COMODATOS ACTUALIZADOS LEGALMENTE"/>
    <n v="0"/>
    <s v="GESTIÓN PARA EL DESARROLLO LOCAL: CONTABILIDAD - LUZ MARLEN SANTOS"/>
    <s v="2018-06-25"/>
    <s v="2019-05-27"/>
    <s v="15-Feb-2018:  se incluyo en SI ACTUA los elementros de los comodatos entregados en el 2019_x000a_31-dic-2018: En implementación"/>
    <s v="ABIERTA"/>
    <s v="Procedimientos"/>
    <s v="Comodatos"/>
    <d v="2018-12-15T00:00:00"/>
    <n v="0"/>
    <x v="5"/>
    <m/>
    <m/>
    <m/>
    <m/>
    <s v="X"/>
    <m/>
    <m/>
    <m/>
    <m/>
    <m/>
    <m/>
  </r>
  <r>
    <s v="2018-3.3.1.4-3"/>
    <n v="177"/>
    <s v="2018-05-28"/>
    <s v="PARTICIPACIÓN CIUDADANA Y DESARROLLO LOCAL"/>
    <m/>
    <s v="FDL SANTAFE."/>
    <m/>
    <s v="3"/>
    <x v="5"/>
    <n v="2018"/>
    <x v="13"/>
    <s v="3.3.1.4"/>
    <m/>
    <m/>
    <n v="3"/>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DISEÑAR UNA MATRIZ DE CONTROL DE COMODATOS"/>
    <s v="DISEÑO DE MATRIZ DE CONTROL DE COMODATOS"/>
    <s v="MATRIZ DE CONTROL DE COMODATOS DISEÑADAS / MATRIZ DE COMODATOS PROPUESTAS A DISEÑAR"/>
    <n v="1"/>
    <s v="GESTIÓN PARA EL DESARROLLO LOCAL:  CONTRATOS: PAÚL ORDOSGOITIA"/>
    <s v="2018-06-01"/>
    <s v="2019-05-27"/>
    <s v="Se diseño e implemetnto una matriz para el control de los comodatos"/>
    <s v="ABIERTA"/>
    <s v="Procedimientos"/>
    <s v="Comodatos"/>
    <d v="2018-12-15T00:00:00"/>
    <n v="1"/>
    <x v="5"/>
    <m/>
    <m/>
    <m/>
    <m/>
    <s v="X"/>
    <m/>
    <m/>
    <m/>
    <m/>
    <m/>
    <m/>
  </r>
  <r>
    <s v="2018-3.3.1.4-4"/>
    <n v="178"/>
    <s v="2018-05-28"/>
    <s v="PARTICIPACIÓN CIUDADANA Y DESARROLLO LOCAL"/>
    <m/>
    <s v="FDL SANTAFE."/>
    <m/>
    <s v="3"/>
    <x v="5"/>
    <n v="2018"/>
    <x v="13"/>
    <s v="3.3.1.4"/>
    <m/>
    <m/>
    <n v="4"/>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3.1.4-5"/>
    <n v="179"/>
    <s v="2018-05-28"/>
    <s v="PARTICIPACIÓN CIUDADANA Y DESARROLLO LOCAL"/>
    <m/>
    <s v="FDL SANTAFE."/>
    <m/>
    <s v="3"/>
    <x v="5"/>
    <n v="2018"/>
    <x v="13"/>
    <s v="3.3.1.4"/>
    <m/>
    <m/>
    <n v="5"/>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Planeación"/>
    <s v="seguimiento"/>
    <d v="2018-12-15T00:00:00"/>
    <n v="1"/>
    <x v="5"/>
    <m/>
    <m/>
    <m/>
    <m/>
    <s v="X"/>
    <m/>
    <m/>
    <m/>
    <m/>
    <m/>
    <m/>
  </r>
  <r>
    <s v="2018-3.1.1.1-1"/>
    <n v="93"/>
    <s v="2018-09-26"/>
    <s v="PARTICIPACIÓN CIUDADANA Y DESARROLLO LOCAL"/>
    <m/>
    <s v="FDL SANTAFE."/>
    <m/>
    <s v="3"/>
    <x v="5"/>
    <n v="2018"/>
    <x v="14"/>
    <s v="3.1.1.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0"/>
    <x v="5"/>
    <m/>
    <m/>
    <m/>
    <m/>
    <s v="X"/>
    <s v="x"/>
    <m/>
    <n v="21773566"/>
    <m/>
    <m/>
    <m/>
  </r>
  <r>
    <s v="2018-3.1.1.1-2"/>
    <n v="94"/>
    <s v="2018-09-26"/>
    <s v="PARTICIPACIÓN CIUDADANA Y DESARROLLO LOCAL"/>
    <m/>
    <s v="FDL SANTAFE."/>
    <m/>
    <s v="3"/>
    <x v="5"/>
    <n v="2018"/>
    <x v="14"/>
    <s v="3.1.1.1"/>
    <m/>
    <m/>
    <n v="2"/>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FALTA DE CLARIDAD EN LA FORMA DE EVALUAR LAS OFERTAS ECONÓMICAS PRESENTADAS"/>
    <s v="RESPECTO AL HALLAZGO FISCAL EL FISCAL EN PROCESO DE SELECCIÓN:  EN LOS ESTUDIOS PREVIOS DEJAR CLARO QUE LA EVALUACIÓN DE PROPUESTAS QUE INCLUYAN AIU,  EN CONCORDANCIA CON LOS PLIEGOS TIPO IDU, SOLO SE EVALUAN VALORES DE AIU ENGLOBADOS"/>
    <s v="EVALUACIÓN AIU ENGLOBADO  SEGÚN PLIEGO TIPO IDU PARA COP"/>
    <s v="OFERTAS EVALUADAS    PARA COP REALIZADAS / OGERTAS PRESENTADAS   PARA COP"/>
    <n v="1"/>
    <s v="INFRAESTRUCTURA  WILLIAM OSPINO"/>
    <s v="2018-10-01"/>
    <s v="2019-09-25"/>
    <s v="En implementación"/>
    <s v="ABIERTA"/>
    <s v="Planeación"/>
    <s v="estudios previos"/>
    <d v="2018-12-15T00:00:00"/>
    <n v="1"/>
    <x v="5"/>
    <m/>
    <m/>
    <m/>
    <m/>
    <s v="X"/>
    <s v="x"/>
    <m/>
    <n v="21773566"/>
    <m/>
    <m/>
    <m/>
  </r>
  <r>
    <s v="2018-3.1.1.1-3"/>
    <n v="95"/>
    <s v="2018-09-26"/>
    <s v="PARTICIPACIÓN CIUDADANA Y DESARROLLO LOCAL"/>
    <m/>
    <s v="FDL SANTAFE."/>
    <m/>
    <s v="3"/>
    <x v="5"/>
    <n v="2018"/>
    <x v="14"/>
    <s v="3.1.1.1"/>
    <m/>
    <m/>
    <n v="3"/>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CONDICIONES NORMALES QUE SE PUEDEN PRESENTAR EN LAS OBRASVIALES"/>
    <s v="PARA LOS DAÑOS SUPERFICIALES:  SE HARÁ SEGUIMIENTO PARA QUE EL CONTRATISTA SUBSANE LAS FALLAS REPORTADAS Y EN CASO DE NO EXISTIR LA SUBSANACIÓN, EN LA LIQUIDACIÓN SE DESCONTARÁ"/>
    <s v="SUBSANACIÓN O COBRO DE DAÑOS SUPERFICIALES"/>
    <s v="DAÑOS SUPERFICALES SUBSANADOS O COBRADOS  / DAÑOS SUPERFICIALES REPORTADOS EN EL HALLAZGO"/>
    <n v="1"/>
    <s v="INFRAESTRUCTURA  WILLIAM OSPINO"/>
    <s v="2018-10-01"/>
    <s v="2019-09-25"/>
    <s v="En implementación"/>
    <s v="ABIERTA"/>
    <s v="Planeación"/>
    <s v="estudios previos"/>
    <e v="#N/A"/>
    <n v="1"/>
    <x v="5"/>
    <m/>
    <m/>
    <m/>
    <m/>
    <s v="X"/>
    <s v="x"/>
    <m/>
    <n v="21773566"/>
    <m/>
    <m/>
    <m/>
  </r>
  <r>
    <s v="2018-3.1.2.1-1"/>
    <n v="98"/>
    <s v="2018-09-26"/>
    <s v="PARTICIPACIÓN CIUDADANA Y DESARROLLO LOCAL"/>
    <m/>
    <s v="FDL SANTAFE."/>
    <m/>
    <s v="3"/>
    <x v="5"/>
    <n v="2018"/>
    <x v="14"/>
    <s v="3.1.2.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1"/>
    <x v="5"/>
    <m/>
    <m/>
    <m/>
    <m/>
    <s v="X"/>
    <s v="x"/>
    <m/>
    <n v="28967552"/>
    <m/>
    <m/>
    <m/>
  </r>
  <r>
    <s v="2018-3.1.2.1-2"/>
    <n v="99"/>
    <s v="2018-09-26"/>
    <s v="PARTICIPACIÓN CIUDADANA Y DESARROLLO LOCAL"/>
    <m/>
    <s v="FDL SANTAFE."/>
    <m/>
    <s v="3"/>
    <x v="5"/>
    <n v="2018"/>
    <x v="14"/>
    <s v="3.1.2.1"/>
    <m/>
    <m/>
    <n v="2"/>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FALTA DE CLARIDAD EN LA FORMA DE EVALUAR LAS OFERTAS ECONÓMICAS PRESENTADAS"/>
    <s v="RESPECTO AL HALLAZGO FISCAL EL FISCAL EN PROCESO DE SELECCIÓN:  EN LOS ESTUDIOS PREVIOS DEJAR CLARO QUE LA EVALUACIÓN DE PROPUESTAS QUE INCLUYAN AIU,  EN CONCORDANCIA CON LOS PLIEGOS TIPO IDU, SOLO SE EVALUAN VALORES DE AIU ENGLOBADOS"/>
    <s v="EVALUACIÓN AIU ENGLOBADO  SEGÚN PLIEGO TIPO IDU PARA COP"/>
    <s v="OFERTAS EVALUADAS    PARA COP REALIZADAS / OGERTAS PRESENTADAS   PARA COP"/>
    <n v="1"/>
    <s v="INFRAESTRUCTURA  WILLIAM OSPINO"/>
    <s v="2018-10-01"/>
    <s v="2019-09-25"/>
    <s v="En implementación"/>
    <s v="ABIERTA"/>
    <s v="Planeación"/>
    <s v="estudios previos"/>
    <d v="2018-12-15T00:00:00"/>
    <n v="1"/>
    <x v="5"/>
    <m/>
    <m/>
    <m/>
    <m/>
    <s v="X"/>
    <s v="x"/>
    <m/>
    <n v="28967552"/>
    <m/>
    <m/>
    <m/>
  </r>
  <r>
    <s v="2018-3.1.2.1-3"/>
    <n v="100"/>
    <s v="2018-09-26"/>
    <s v="PARTICIPACIÓN CIUDADANA Y DESARROLLO LOCAL"/>
    <m/>
    <s v="FDL SANTAFE."/>
    <m/>
    <s v="3"/>
    <x v="5"/>
    <n v="2018"/>
    <x v="14"/>
    <s v="3.1.2.1"/>
    <m/>
    <m/>
    <n v="3"/>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CONDICIONES NORMALES QUE SE PUEDEN PRESENTAR EN LAS OBRASVIALES"/>
    <s v="PARA LOS DAÑOS SUPERFICIALES:  SE HARÁ SEGUIMIENTO PARA QUE EL CONTRATISTA SUBSANE LAS FALLAS REPORTADAS Y EN CASO DE NO EXISTIR LA SUBSANACIÓN, EN LA LIQUIDACIÓN SE DESCONTARÁ"/>
    <s v="SUBSANACIÓN O COBRO DE DAÑOS SUPERFICIALES"/>
    <s v="DAÑOS SUPERFICALES SUBSANADOS O COBRADOS  / DAÑOS SUPERFICIALES REPORTADOS EN EL HALLAZGO"/>
    <n v="1"/>
    <s v="INFRAESTRUCTURA  WILLIAM OSPINO"/>
    <s v="2018-10-01"/>
    <s v="2019-09-25"/>
    <s v="En implementación"/>
    <s v="ABIERTA"/>
    <s v="Planeación"/>
    <s v="estudios previos"/>
    <e v="#N/A"/>
    <n v="1"/>
    <x v="5"/>
    <m/>
    <m/>
    <m/>
    <m/>
    <s v="X"/>
    <s v="x"/>
    <m/>
    <n v="28967552"/>
    <m/>
    <m/>
    <m/>
  </r>
  <r>
    <s v="2018-3.1.1.1-DEFICIENCIA EN LA FORMULACIÓN DE LOS ETUDIOS PREVIOS"/>
    <n v="96"/>
    <s v="2018-12-18"/>
    <s v="PARTICIPACIÓN CIUDADANA Y DESARROLLO LOCAL"/>
    <m/>
    <m/>
    <m/>
    <m/>
    <x v="5"/>
    <n v="2018"/>
    <x v="15"/>
    <s v="3.1.1.1"/>
    <m/>
    <m/>
    <n v="1"/>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LOS ESTUDIOS PREVIOS INCLUIRÁN UN ANÁLISIS DE LA NORMATIVIDAD APLICABLE ESPECÍFICA DEL SECTOR  Y/O PROYECTO  CORRESPONDIENTE"/>
    <s v="INCLUSIÓN DE NORMATIVIDAD APLICABLE"/>
    <s v="NORMATIVIDAD APLICABLE INCLUIDA EN LOS ESTUDIOS PREVIOS / ESTUDIOS PREVIOS APROBADOS"/>
    <n v="1"/>
    <s v="ÁREA GESTIÓN DEL DESARROLLO, ADMINISTRATIVA Y FINANCIERA:  PLANEACIÓN: RENEE QUIMBAY"/>
    <s v="2019-01-01"/>
    <s v="2019-12-17"/>
    <s v="En implementación"/>
    <s v="ABIERTA"/>
    <s v="Planeación"/>
    <s v="estudios previos"/>
    <m/>
    <m/>
    <x v="5"/>
    <m/>
    <m/>
    <m/>
    <m/>
    <s v="X"/>
    <s v="x"/>
    <m/>
    <n v="28967552"/>
    <m/>
    <m/>
    <m/>
  </r>
  <r>
    <s v="2018-3.1.1.1-DEFICIENCIA EN LA FORMULACIÓN DE LOS ETUDIOS PREVIOS"/>
    <n v="97"/>
    <s v="2018-12-18"/>
    <s v="PARTICIPACIÓN CIUDADANA Y DESARROLLO LOCAL"/>
    <m/>
    <m/>
    <m/>
    <m/>
    <x v="5"/>
    <n v="2018"/>
    <x v="15"/>
    <s v="3.1.1.1"/>
    <m/>
    <m/>
    <n v="2"/>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DILIGENCIAR LA LISTA DE CHEQUEO DE REVISIÓN DE ESTUDIOS PREVIOS"/>
    <s v="REVISIÓN LISTA DE CHEQUEO ESTUDIOS PREVIOS"/>
    <s v="LISTA DE CHEQUEOS SUSCRITAS / ESTUDIOS PREVIOS APROBADOS"/>
    <n v="1"/>
    <s v="ÁREA GESTIÓN DEL DESARROLLO, ADMINISTRATIVA Y FINANCIERA:  PLANEACIÓN: RENEE QUIMBAY"/>
    <s v="2019-01-01"/>
    <s v="2019-12-17"/>
    <s v="En implementación"/>
    <s v="ABIERTA"/>
    <s v="Planeación"/>
    <s v="estudios previos"/>
    <m/>
    <m/>
    <x v="5"/>
    <m/>
    <m/>
    <m/>
    <m/>
    <m/>
    <m/>
    <m/>
    <m/>
    <m/>
    <m/>
    <m/>
  </r>
  <r>
    <s v="2018-3.1.2.1-DEBILIDAD EN LA SUPERVISIÓN"/>
    <n v="100"/>
    <s v="2018-12-18"/>
    <s v="PARTICIPACIÓN CIUDADANA Y DESARROLLO LOCAL"/>
    <m/>
    <m/>
    <m/>
    <m/>
    <x v="5"/>
    <n v="2018"/>
    <x v="15"/>
    <s v="3.1.2.1"/>
    <m/>
    <m/>
    <n v="1"/>
    <m/>
    <m/>
    <m/>
    <m/>
    <m/>
    <m/>
    <m/>
    <s v="CPS 129-2016 ERRORES EN EL DILIGENCIAMIENTO DE LOS FORMATOS DE REGISTRO DE BENEFICIARIOS EN LA ENTREGA DE ELEMENTOS DEL CONTRATO POR FALENCIAS EN EL CONTROL Y SEGUIMIENTO EN LA EJECUCIÓN CONTRACTUAL"/>
    <s v="DEBILIDAD EN LA SUPERVISIÓN"/>
    <s v="EMITIR UN (1)  LINEAMIENTO ESPECÍFICO SOBRE LA IDENTIFICACIÓN DE EVIDENCIAS NECESARIAS PARA LA ENTREGA DE ELEMENTOS EN LOS PROYECTOS DE INVERSIÓN"/>
    <s v="LINEAMIENTO"/>
    <s v="LINEAMIENTOS DEFINIDOS / LINEAMIENTOS A EMITIR"/>
    <n v="1"/>
    <s v="ÁREA GESTIÓN DEL DESARROLLO, ADMINISTRATIVA Y FINANCIERA:  PLANEACIÓN: RENEE QUIMBAY"/>
    <s v="2019-01-01"/>
    <s v="2019-12-17"/>
    <s v="En implementación"/>
    <s v="ABIERTA"/>
    <s v="Procedimientos"/>
    <s v="Formatos"/>
    <m/>
    <m/>
    <x v="5"/>
    <m/>
    <m/>
    <m/>
    <m/>
    <m/>
    <m/>
    <m/>
    <m/>
    <m/>
    <m/>
    <m/>
  </r>
  <r>
    <s v="2018-3.1.2.1-DEBILIDAD EN LA SUPERVISIÓN"/>
    <n v="101"/>
    <s v="2018-12-18"/>
    <s v="PARTICIPACIÓN CIUDADANA Y DESARROLLO LOCAL"/>
    <m/>
    <m/>
    <m/>
    <m/>
    <x v="5"/>
    <n v="2018"/>
    <x v="15"/>
    <s v="3.1.2.1"/>
    <m/>
    <m/>
    <n v="2"/>
    <m/>
    <m/>
    <m/>
    <m/>
    <m/>
    <m/>
    <m/>
    <s v="CPS 129-2016 ERRORES EN EL DILIGENCIAMIENTO DE LOS FORMATOS DE REGISTRO DE BENEFICIARIOS EN LA ENTREGA DE ELEMENTOS DEL CONTRATO POR FALENCIAS EN EL CONTROL Y SEGUIMIENTO EN LA EJECUCIÓN CONTRACTUAL"/>
    <s v="DEBILIDAD EN LA SUPERVISIÓN"/>
    <s v="ACCCIÓN CORRECTIVA:  EN LAS OBLIGACIONES ESPECÍFICAS DEL CONTRATO, SE INCLUIRÁ UNA OBLIGACIÓN  RESPECTO A LA RESPONSABILIDAD DEL CUMPLIMIENTO DE LAS NORMAS REFERENTES A SUPERVISIÓN DE CONTRATOS"/>
    <s v="OBLIGACIÓN ESPECÍFICA DE CUMPLIMIENTO DE ACTIVIDADES DE SUPERVISIÓN"/>
    <s v="CONTRATOS DE SUPERVISORES CON OBLIGAACIÓN ESPECÍFICA DE CUMPLIMIENTO DE ACTIVIDADES DE SUPERVISIÓN  / CONTRATOS DE SUPERVISIONES SUSCRITOS"/>
    <n v="1"/>
    <s v="ÁGDAF:  CONTRATOS: PAÚL ORDOSGOITIA, PLANEACIÓN: RENEE QUIMBAY"/>
    <s v="2019-01-01"/>
    <s v="2019-12-17"/>
    <s v="En implementación"/>
    <s v="ABIERTA"/>
    <s v="Procedimientos"/>
    <s v="Formatos"/>
    <m/>
    <m/>
    <x v="5"/>
    <m/>
    <m/>
    <m/>
    <m/>
    <m/>
    <m/>
    <m/>
    <m/>
    <m/>
    <m/>
    <m/>
  </r>
  <r>
    <s v="2018-3.1.2.1-DEBILIDAD EN LA SUPERVISIÓN"/>
    <n v="102"/>
    <s v="2018-12-18"/>
    <s v="PARTICIPACIÓN CIUDADANA Y DESARROLLO LOCAL"/>
    <m/>
    <m/>
    <m/>
    <m/>
    <x v="5"/>
    <n v="2018"/>
    <x v="15"/>
    <s v="3.1.2.1"/>
    <m/>
    <m/>
    <n v="3"/>
    <m/>
    <m/>
    <m/>
    <m/>
    <m/>
    <m/>
    <m/>
    <s v="CPS 129-2016 ERRORES EN EL DILIGENCIAMIENTO DE LOS FORMATOS DE REGISTRO DE BENEFICIARIOS EN LA ENTREGA DE ELEMENTOS DEL CONTRATO POR FALENCIAS EN EL CONTROL Y SEGUIMIENTO EN LA EJECUCIÓN CONTRACTUAL"/>
    <s v="DEBILIDAD EN LA SUPERVISIÓN"/>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AGDAF: PLANEACIÓN RENEE QUIMBAY"/>
    <s v="2019-01-01"/>
    <s v="2019-12-17"/>
    <s v="En implementación"/>
    <s v="ABIERTA"/>
    <s v="Procedimientos"/>
    <s v="Formatos"/>
    <m/>
    <m/>
    <x v="5"/>
    <m/>
    <m/>
    <m/>
    <m/>
    <m/>
    <m/>
    <m/>
    <m/>
    <m/>
    <m/>
    <m/>
  </r>
  <r>
    <s v="2019-80-3.2.1.1-"/>
    <m/>
    <d v="2019-04-25T00:00:00"/>
    <s v="DIRECCIÓN SECTOR PARTICIPACION CIUDADANA Y DESARROLLO LOCAL"/>
    <m/>
    <m/>
    <m/>
    <m/>
    <x v="6"/>
    <n v="2019"/>
    <x v="16"/>
    <s v="3.2.1.1"/>
    <m/>
    <m/>
    <m/>
    <m/>
    <m/>
    <m/>
    <s v="DIRECCIÓN SECTOR PARTICIPACION CIUDADANA Y DESARROLLO LOCAL"/>
    <s v="01 - AUDITORIA DE REGULARIDAD"/>
    <s v="Control de Resultados"/>
    <s v="Planes, Programas y Proyectos"/>
    <s v="Hallazgo administrativo por errores en el reporte de las metas en el seguimiento del Plan de Acción."/>
    <m/>
    <m/>
    <m/>
    <m/>
    <m/>
    <m/>
    <m/>
    <m/>
    <m/>
    <s v="ABIERTA"/>
    <m/>
    <m/>
    <m/>
    <m/>
    <x v="5"/>
    <m/>
    <m/>
    <m/>
    <m/>
    <s v="X"/>
    <m/>
    <m/>
    <m/>
    <m/>
    <m/>
    <m/>
  </r>
  <r>
    <s v="2019-80-3.3.1.1-"/>
    <m/>
    <d v="2019-04-25T00:00:00"/>
    <s v="DIRECCIÓN SECTOR PARTICIPACION CIUDADANA Y DESARROLLO LOCAL"/>
    <m/>
    <m/>
    <m/>
    <m/>
    <x v="6"/>
    <n v="2019"/>
    <x v="16"/>
    <s v="3.3.1.1"/>
    <m/>
    <m/>
    <m/>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m/>
    <m/>
    <m/>
    <m/>
    <m/>
    <m/>
    <m/>
    <m/>
    <m/>
    <s v="ABIERTA"/>
    <m/>
    <m/>
    <m/>
    <m/>
    <x v="5"/>
    <m/>
    <m/>
    <m/>
    <m/>
    <s v="X"/>
    <m/>
    <m/>
    <m/>
    <m/>
    <m/>
    <m/>
  </r>
  <r>
    <s v="2019-80-3.3.1.2-"/>
    <m/>
    <d v="2019-04-25T00:00:00"/>
    <s v="DIRECCIÓN SECTOR PARTICIPACION CIUDADANA Y DESARROLLO LOCAL"/>
    <m/>
    <m/>
    <m/>
    <m/>
    <x v="6"/>
    <n v="2019"/>
    <x v="16"/>
    <s v="3.3.1.2"/>
    <m/>
    <m/>
    <m/>
    <m/>
    <m/>
    <m/>
    <s v="DIRECCIÓN SECTOR PARTICIPACION CIUDADANA Y DESARROLLO LOCAL"/>
    <s v="01 - AUDITORIA DE REGULARIDAD"/>
    <s v="Control Financiero"/>
    <s v="Estados Contables"/>
    <s v="Hallazgo administrativo por Sobreestimación de la cuenta Bienes y Servicios pagados por Anticipado y subestimación de la cuenta Propiedad Planta y Equipo"/>
    <m/>
    <m/>
    <m/>
    <m/>
    <m/>
    <m/>
    <m/>
    <m/>
    <m/>
    <s v="ABIERTA"/>
    <m/>
    <m/>
    <m/>
    <m/>
    <x v="5"/>
    <m/>
    <m/>
    <m/>
    <m/>
    <s v="X"/>
    <m/>
    <m/>
    <m/>
    <m/>
    <m/>
    <m/>
  </r>
</pivotCacheRecords>
</file>

<file path=xl/pivotCache/pivotCacheRecords2.xml><?xml version="1.0" encoding="utf-8"?>
<pivotCacheRecords xmlns="http://schemas.openxmlformats.org/spreadsheetml/2006/main" xmlns:r="http://schemas.openxmlformats.org/officeDocument/2006/relationships" count="154">
  <r>
    <s v="2015-3.1.1-1"/>
    <n v="84"/>
    <s v="2015-12-29"/>
    <s v="PARTICIPACIÓN CIUDADANA Y DESARROLLO LOCAL"/>
    <m/>
    <s v="FDL SANTAFE."/>
    <m/>
    <s v="3"/>
    <x v="0"/>
    <n v="2015"/>
    <x v="0"/>
    <s v="3.1.1"/>
    <m/>
    <m/>
    <n v="1"/>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LA DEVOLUCIÓN DEL VALOR CORRESPONDIENTE A  LA DESINSTALACIÓN DE LOS CULUMPIOS"/>
    <s v="DEVOLUCION POR VALOR COBRADO INDEBIDAMENTE"/>
    <s v="VALOR DEVUELTO POR EL CONTRATISTA / VALOR MAYOR PAGADO"/>
    <n v="1"/>
    <s v="FONDO DE DESARROLLO LOCAL"/>
    <s v="2015-10-22"/>
    <s v="2015-11-15"/>
    <s v="31-Dic-2018:  El contratosta  hizo la devolución del valor correspondiente a la la desinstalación del culimpio a valor presente"/>
    <s v="INCUMPLIDA"/>
    <s v="Debilidad supervisión"/>
    <s v="Seguimiento"/>
    <e v="#N/A"/>
    <n v="1"/>
    <s v="INCUMPLIDA"/>
    <m/>
    <m/>
    <m/>
    <m/>
    <s v="x"/>
    <s v="x"/>
    <m/>
    <n v="32251639.539999999"/>
    <m/>
    <m/>
    <m/>
    <s v="Desempeño"/>
    <d v="2015-10-01T00:00:00"/>
    <m/>
    <m/>
  </r>
  <r>
    <s v="2015-2.3.4-1"/>
    <n v="50"/>
    <s v="2015-12-29"/>
    <s v="PARTICIPACIÓN CIUDADANA Y DESARROLLO LOCAL"/>
    <m/>
    <s v="FDL SANTAFE."/>
    <m/>
    <s v="3"/>
    <x v="0"/>
    <n v="2015"/>
    <x v="1"/>
    <s v="2.3.4"/>
    <m/>
    <m/>
    <n v="1"/>
    <m/>
    <m/>
    <m/>
    <s v="DIRECCIÓN SECTOR PARTICIPACION CIUDADANA Y DESARROLLO LOCAL"/>
    <s v="01 - AUDITORIA DE REGULARIDAD"/>
    <s v="Control Gestión"/>
    <s v="Gestión Contractual"/>
    <s v="PLANEACIÓN OPORTUNA: AL CONTRATO DE PRESTACIÓN DE SERVICIOS 012 DE 2014 REALIZA CAMBIO DE OBJETO DEL CONTRATO AL  TOMAR DE DECISIÓN DE ENTREGAR 680 SUDADERAS A LOS BENEFICIARIOS"/>
    <s v="NO SOPORTAR ADECUADEMENTE LAS NECESIDADES DE ADICIÓN EN UN CONTRATO"/>
    <s v="ACCIÓN CORRECTIVA: CONTINUAR  AUTORIZANDO LAS ADICIONES DE LOS CONTRATOS  EN LOS CASOS DEBIDAMENTE JUSTIFICADOS Y CONFORME CON LA NORMATIVIDAD VIGENTE"/>
    <s v="JUSTIFICACION DE ADICIONES"/>
    <s v="ADICIONES CON JUSTIFICACIÓN SUFIENTE / ADICIONES APROBADAS"/>
    <n v="1"/>
    <s v="FONDO DE DESARROLLO LOCAL"/>
    <s v="2015-04-15"/>
    <s v="2015-12-30"/>
    <s v="31-dic-2018 para las moficiaciones contractuuales se debe diligenciar el formato de modificación que debe estar plenamente justificado"/>
    <s v="INCUMPLIDA"/>
    <s v="Debilidad contrataciòn"/>
    <s v="Modificaciones contractuales"/>
    <e v="#N/A"/>
    <n v="1"/>
    <s v="INCUMPLIDA"/>
    <m/>
    <m/>
    <m/>
    <m/>
    <s v="x"/>
    <s v="x"/>
    <m/>
    <m/>
    <m/>
    <m/>
    <m/>
    <s v="Regularidad"/>
    <d v="2015-03-27T00:00:00"/>
    <n v="20150320030012"/>
    <m/>
  </r>
  <r>
    <s v="2015-3.1.2-1"/>
    <n v="97"/>
    <s v="2015-12-29"/>
    <s v="PARTICIPACIÓN CIUDADANA Y DESARROLLO LOCAL"/>
    <m/>
    <s v="FDL SANTAFE."/>
    <m/>
    <s v="3"/>
    <x v="0"/>
    <n v="2015"/>
    <x v="0"/>
    <s v="3.1.2"/>
    <m/>
    <m/>
    <n v="1"/>
    <m/>
    <m/>
    <m/>
    <s v="DIRECCIÓN SECTOR PARTICIPACION CIUDADANA Y DESARROLLO LOCAL"/>
    <s v="02 - AUDITORIA DE DESEMPEÑO"/>
    <s v="Control Gestión"/>
    <s v="Gestión Contractual"/>
    <s v="EL FONDO DE DESARROLLO LOCAL NO GARANTIZA LA ADHESIÓN AL MANUAL DE CONSERVACIÓN DE LOS PARQUES INTERVENIDOS. NO HAY EVIDENCIA DEL MANTENIMIENTO PREVENTIVO Y CORRECTIVO DE LAS OBRAS EN LOS PARQUES OBJETO DEL CONTRATO CITADO DE CONFORMIDAD CON LOS MANUALES ENTREGADOS"/>
    <s v="FALLAS EN LA PLANEACIÓN"/>
    <s v="EN LOS PROYECTOS DE PARQUES INCLUIR COMO PARTE DEL PROYECTO, PRESUPUESTO PARA REALIZAR LOS MANTENIMIENTOS CORRECTIVOS Y/O PREVENTIVOS CORRESPONDIENTES"/>
    <s v="MEJORAMIENTO DE ESTUDIOS PREVIOS EN OBRAS DE PARQUES"/>
    <s v="ESTUDIOS PREVIOS DE OBRAS EN PARQUES QUE INCLUYEN RUBROS DE MANTENIMIENTO Y PREVENCIÓN/ESTUDIOS PREVIOS DE OBRAS EN PARQUE"/>
    <n v="1"/>
    <s v="FONDO DE DESARROLLO LOCAL"/>
    <s v="2015-10-22"/>
    <s v="2015-12-30"/>
    <s v="31-dic-201: En el 2016 se subscribio un contrato de parques y para este se construyo un anexo técnico que incluye un detalle de las actividades a ejecutar por el contratista. En los contraros 2018 de parques 2018 se dejo estipulado el mantenimiento a las obras realizadas"/>
    <s v="INCUMPLIDA"/>
    <s v="Planeación"/>
    <s v="estudios previos"/>
    <e v="#N/A"/>
    <n v="1"/>
    <s v="INCUMPLIDA"/>
    <m/>
    <m/>
    <m/>
    <m/>
    <s v="x"/>
    <m/>
    <m/>
    <n v="91645500"/>
    <m/>
    <m/>
    <m/>
    <s v="Desempeño"/>
    <d v="2015-10-01T00:00:00"/>
    <m/>
    <m/>
  </r>
  <r>
    <s v="2015-3.2.1-1"/>
    <n v="151"/>
    <s v="2015-12-29"/>
    <s v="PARTICIPACIÓN CIUDADANA Y DESARROLLO LOCAL"/>
    <m/>
    <s v="FDL SANTAFE."/>
    <m/>
    <s v="3"/>
    <x v="0"/>
    <n v="2015"/>
    <x v="0"/>
    <s v="3.2.1"/>
    <m/>
    <m/>
    <n v="1"/>
    <m/>
    <m/>
    <m/>
    <s v="DIRECCIÓN SECTOR PARTICIPACION CIUDADANA Y DESARROLLO LOCAL"/>
    <s v="02 - AUDITORIA DE DESEMPEÑO"/>
    <s v="Control Gestión"/>
    <s v="Gestión Contractual"/>
    <s v="FALLAS EN EL DESPLIEGUE DEL PRINCIPIO DE PLANEACIÓN.  LA NECESIDAD PLANTEADA NO SE ENCONTRABA TÉCNICAMENTE SOPORTADA A TAL PUNTO QUE EL PROCESO DE BÚSQUEDA Y CONVOCATORIA DE LOS ARTISTAS EN TODOS LOS GÉNEROS DIFICULTO LA EJECUCIÓN DEL CONTRATO"/>
    <s v="FALLAS EN LA PLANEACIÓN"/>
    <s v="SEREMOS MÁS ESTRICTOS EN LA ELABORACIÓN DE ESTUDIOS PREVIOS Y ESTABLECIMIENTO DE CON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 de formulación de estudios previos que inlcuye revisión de sectores y bolsas de precios oficiales"/>
    <s v="INCUMPLIDA"/>
    <s v="Planeación"/>
    <s v="estudios previos"/>
    <e v="#N/A"/>
    <n v="1"/>
    <s v="INCUMPLIDA"/>
    <m/>
    <m/>
    <m/>
    <m/>
    <s v="x"/>
    <s v="x"/>
    <m/>
    <m/>
    <m/>
    <m/>
    <m/>
    <s v="Desempeño"/>
    <d v="2015-10-01T00:00:00"/>
    <m/>
    <m/>
  </r>
  <r>
    <s v="2015-2.3.1-1"/>
    <n v="36"/>
    <s v="2015-12-29"/>
    <s v="PARTICIPACIÓN CIUDADANA Y DESARROLLO LOCAL"/>
    <m/>
    <s v="FDL SANTAFE."/>
    <m/>
    <s v="3"/>
    <x v="0"/>
    <n v="2015"/>
    <x v="1"/>
    <s v="2.3.1"/>
    <m/>
    <m/>
    <n v="1"/>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BILIDAD EN LA REVISÓN DE LAS DOCUMENTOS CONTACTUALES"/>
    <s v="ACCIÓN CORRECTIVA: MANTENER EL USO DE LA  LISTA DE CHEQUO PARA REVISIÓN DE DOCUMENTOS CONTRACTUALES QUE SEA FIRMADA POR EL ABOGADO QUE REALICE LA REVISIÓN"/>
    <s v="VERIFICACI{ON DE DOCUMENTOS CONTRACTUALES"/>
    <s v="LISTA DE CHEQUEO DE DOCUMENTOS DILIGENCIADA AL 100% Y FIRMADA POR EL ABOGADO RESPONSABLE / CONTRATOS FIRMADOS"/>
    <n v="1"/>
    <s v="FONDO DE DESARROLLO LOCAL"/>
    <s v="2015-04-15"/>
    <s v="2015-12-31"/>
    <s v="31-dic-2018;  los contratos físicos tienen la lista de chequeo de documentos y en secop se cargan estos mismos documentos"/>
    <s v="INCUMPLIDA"/>
    <s v="Debilidad contrataciòn"/>
    <s v="Pòlizas"/>
    <e v="#N/A"/>
    <n v="1"/>
    <s v="INCUMPLIDA"/>
    <m/>
    <m/>
    <m/>
    <m/>
    <s v="x"/>
    <s v="x"/>
    <m/>
    <m/>
    <m/>
    <m/>
    <m/>
    <s v="Regularidad"/>
    <d v="2015-03-27T00:00:00"/>
    <n v="20150320030012"/>
    <m/>
  </r>
  <r>
    <s v="2015-2.3.2-1"/>
    <n v="48"/>
    <s v="2015-12-29"/>
    <s v="PARTICIPACIÓN CIUDADANA Y DESARROLLO LOCAL"/>
    <m/>
    <s v="FDL SANTAFE."/>
    <m/>
    <s v="3"/>
    <x v="0"/>
    <n v="2015"/>
    <x v="1"/>
    <s v="2.3.2"/>
    <m/>
    <m/>
    <n v="1"/>
    <m/>
    <m/>
    <m/>
    <s v="DIRECCIÓN SECTOR PARTICIPACION CIUDADANA Y DESARROLLO LOCAL"/>
    <s v="01 - AUDITORIA DE REGULARIDAD"/>
    <s v="Control Gestión"/>
    <s v="Gestión Contractual"/>
    <s v="CONVENIO DE ASOCIACIÓN 046/2011 FUNDIDERC ADULTO MAYOR: NO OBRAN SOPORTES DE LA DEVOLUCIÓN DE LOS ELEMENTOS ADQUIRIDOS (ART2-3 LEY 87-1993, LEY 610-2000, DECRETO 777-1992, LEY 734 DE 2002, LEY 1474 DE 2011 ART 82-83Y 84, LEY 80-1993 Y 2L-GAR-M1"/>
    <s v="FALLA EN EL REGISTRO DE LAS DEVOLUCIONES DE LOS BIENES ADQUIRIDOS PARA LOS PROYECTOS DE INVERSIÓN"/>
    <s v="ACCIÓN CORRECTIVA: REGISTRAR LOS BIENES ADQUIRIDOS Y DEVUELTOS PARA LOS PROYECTOS DE INVERSIÓN EN EL APLICATIVO SAI Y SAE EN LOS TIEMPOS ESTIPULADOS EN EL CONTRATO EVIDENCIANDO SU TRAZABILIDAD"/>
    <s v="REGISTRO DE BIENES ADQUIRIDOS PARA CONVENIOS"/>
    <s v="BIENES ADQUIRIDOS Y DEVUELTOS PARA LOS PROYECTOS DE INVERSIÓN, REGISTRADOS EN EL APLICATIVO SAI Y SAE / TOTAL DE BIENES ADQUIRIDOS Y DEVUELTOS PARA LOS PROYECTOS DE INVERSIÓN"/>
    <n v="1"/>
    <s v="COORDINACIÓN ADMINISTRATIVA FINANCIERA - ALMACÉN"/>
    <s v="2015-04-15"/>
    <s v="2015-12-31"/>
    <s v="2018-12-31: En el año 2015 se recibieron 270 bienes para proyuectos los cuales fueron registrados en el aplicativo SAI-SAE.  "/>
    <s v="INCUMPLIDA"/>
    <s v="Procedimientos"/>
    <s v="Soportes almacén"/>
    <e v="#N/A"/>
    <n v="1"/>
    <s v="INCUMPLIDA"/>
    <m/>
    <m/>
    <m/>
    <m/>
    <s v="x"/>
    <s v="x"/>
    <m/>
    <n v="16984000"/>
    <m/>
    <m/>
    <m/>
    <s v="Regularidad"/>
    <d v="2015-03-27T00:00:00"/>
    <n v="20150320030012"/>
    <m/>
  </r>
  <r>
    <s v="2015-2.4.1-1"/>
    <n v="51"/>
    <s v="2015-12-29"/>
    <s v="PARTICIPACIÓN CIUDADANA Y DESARROLLO LOCAL"/>
    <m/>
    <s v="FDL SANTAFE."/>
    <m/>
    <s v="3"/>
    <x v="0"/>
    <n v="2015"/>
    <x v="1"/>
    <s v="2.4.1"/>
    <m/>
    <m/>
    <n v="1"/>
    <m/>
    <m/>
    <m/>
    <s v="DIRECCIÓN SECTOR PARTICIPACION CIUDADANA Y DESARROLLO LOCAL"/>
    <s v="01 - AUDITORIA DE REGULARIDAD"/>
    <s v="Control Gestión"/>
    <s v="Gestión Presupuestal"/>
    <s v="CONTRATO 108 DE 2010  MONTO NO REFLEJADO NI DESCONTADO EN EL REPORTE DE LA VIGENCIA 2013.  SALDOS POR LIBERAR PARA EL CONTRATO DE OBRA 108/2010 A 141/2011 NO CORRESPONDEN CON EL FORM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4-15"/>
    <s v="2015-12-31"/>
    <s v="2018-12-31:  Antes de liquidar los contratos, se solicita el infomres de Predis para asegurar que la liquidación quedara con el valor igual y este queda como soporte de la liquidacion"/>
    <s v="INCUMPLIDA"/>
    <s v="Debilidad supervisión"/>
    <s v="Liquidación"/>
    <e v="#N/A"/>
    <n v="1"/>
    <s v="INCUMPLIDA"/>
    <m/>
    <m/>
    <m/>
    <m/>
    <s v="x"/>
    <m/>
    <m/>
    <m/>
    <m/>
    <m/>
    <m/>
    <s v="Regularidad"/>
    <d v="2015-03-27T00:00:00"/>
    <n v="20150320030012"/>
    <m/>
  </r>
  <r>
    <s v="2015-2.5.2-1"/>
    <n v="55"/>
    <s v="2015-12-29"/>
    <s v="PARTICIPACIÓN CIUDADANA Y DESARROLLO LOCAL"/>
    <m/>
    <s v="FDL SANTAFE."/>
    <m/>
    <s v="3"/>
    <x v="0"/>
    <n v="2015"/>
    <x v="1"/>
    <s v="2.5.2"/>
    <m/>
    <m/>
    <n v="1"/>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CORRECIÓN: GENERAR ARCHIVO DE LA INFORMACIÓN QUE PRESENTA DIFERENCIAS  Y ENVIAR SOLICITUD A LA SECRETARÍA DE PLANEACIÓN PARA QUE SE REALICEN LOS AJUSTES PERTINENTES."/>
    <s v="INFORMACI{ON CORRECTA DE MUSI"/>
    <s v="VALOR CON DIFERENCIA CORREGIDOS / VALORES CON DIFERENCIA DETECTADOS"/>
    <n v="1"/>
    <s v="COORDINACIÓN ADMINISTRATIVA Y FINANCIERA  --  PLANEACIÓN"/>
    <s v="2015-04-15"/>
    <s v="2015-12-31"/>
    <e v="#N/A"/>
    <s v="CERRADA"/>
    <s v="Ejecución presupuestal"/>
    <s v="Diferencia cifras"/>
    <e v="#N/A"/>
    <n v="1"/>
    <s v="CERRADA"/>
    <m/>
    <m/>
    <m/>
    <m/>
    <s v="x"/>
    <m/>
    <m/>
    <m/>
    <m/>
    <m/>
    <m/>
    <s v="Regularidad"/>
    <d v="2015-03-27T00:00:00"/>
    <n v="20150320030012"/>
    <m/>
  </r>
  <r>
    <s v="2015-2.6.1-1"/>
    <n v="57"/>
    <s v="2015-12-29"/>
    <s v="PARTICIPACIÓN CIUDADANA Y DESARROLLO LOCAL"/>
    <m/>
    <s v="FDL SANTAFE."/>
    <m/>
    <s v="3"/>
    <x v="0"/>
    <n v="2015"/>
    <x v="1"/>
    <s v="2.6.1"/>
    <m/>
    <m/>
    <n v="1"/>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FALLAS EN EL ARCHIVO DE DOCUMENTOS SOPORTE YA QUE LAS EVIDENCIAS DE LA IMPLEMENTACIÓN DEL PIGA, NO ESTABAN DEBIDAMENTE ORGANIZADAS EN LA INFORMACIÓN ENTREGADA A LA CONTRALORÍA."/>
    <s v="CORRECCIÓN: ORGANIZAR E INCLUIR EVIDENCIAS PENDIENTES DE LA IMPLEMENTACIÓN DE LAS METAS  EN LA CARPETA PIGA."/>
    <s v="SOPORTES IMPLEMENTACION PIGA COMPLETOS ARCHIVADOS"/>
    <s v="CARPETA PIGA ORGANIZADA CON TODOS LOS SOPORTES DE IMPLEMENTACIÓN PLAN DE ACCIÓN 2014 / EVIDENCIAS REQUERIDAS QUE EVIDENCIEN LA IMPLEMENTACION PIGA"/>
    <n v="1"/>
    <s v="COORDINACIÓN ADMINISTRATIVA Y FINANCIERA  --  PIGA"/>
    <s v="2015-04-15"/>
    <s v="2015-12-31"/>
    <e v="#N/A"/>
    <s v="CERRADA"/>
    <s v="PIGA"/>
    <s v="Falta evidencias"/>
    <e v="#N/A"/>
    <n v="1"/>
    <s v="CERRADA"/>
    <m/>
    <m/>
    <m/>
    <m/>
    <s v="x"/>
    <s v="x"/>
    <m/>
    <m/>
    <m/>
    <m/>
    <m/>
    <s v="Regularidad"/>
    <d v="2015-03-27T00:00:00"/>
    <n v="20150320030012"/>
    <m/>
  </r>
  <r>
    <s v="2015-2.7.1-1"/>
    <n v="62"/>
    <s v="2015-12-29"/>
    <s v="PARTICIPACIÓN CIUDADANA Y DESARROLLO LOCAL"/>
    <m/>
    <s v="FDL SANTAFE."/>
    <m/>
    <s v="3"/>
    <x v="0"/>
    <n v="2015"/>
    <x v="1"/>
    <s v="2.7.1"/>
    <m/>
    <m/>
    <n v="1"/>
    <m/>
    <m/>
    <m/>
    <s v="DIRECCIÓN SECTOR PARTICIPACION CIUDADANA Y DESARROLLO LOCAL"/>
    <s v="01 - AUDITORIA DE REGULARIDAD"/>
    <s v="Control Financiero"/>
    <s v="Estados Contables"/>
    <s v="GESTIÓN DE COBRO DE MULTAS"/>
    <s v="LOS NOTIFICADOS NO SE PRESENTAN PARA LLEGAR A ACUERDOS LOS NOTIFICADOS QUE SE PRESENTAN DECIDEN NO LLEGAR A ACUERDOS"/>
    <s v="ACCIÓN CORRECTIVA: IMPLEMENTACIÓN DEL PROYECTO 704 RELACIONADO CON LA DEPURACIÓN DE LOS REGISTROS DE MULTAS"/>
    <s v="DEPURACIÓN DE MULTAS"/>
    <s v="VALOR DE  LAS MULTAS EXISTENTES / MULTAS COBRABLES"/>
    <n v="1"/>
    <s v="COORDINACIÓN NORMATIVA Y JURÍDICA"/>
    <s v="2014-12-18"/>
    <s v="2015-12-31"/>
    <s v="2018-12-31:  se establecio el plan de trabajo 704 y se ejecuto durante la vigencia"/>
    <s v="INCUMPLIDA"/>
    <s v="Procedimientos"/>
    <s v="Gestión de multas"/>
    <e v="#N/A"/>
    <n v="1"/>
    <s v="INCUMPLIDA"/>
    <m/>
    <m/>
    <m/>
    <m/>
    <s v="x"/>
    <m/>
    <m/>
    <m/>
    <m/>
    <m/>
    <m/>
    <s v="Regularidad"/>
    <d v="2015-03-27T00:00:00"/>
    <n v="20150320030012"/>
    <m/>
  </r>
  <r>
    <s v="2015-2.7.2-1"/>
    <n v="63"/>
    <s v="2015-12-29"/>
    <s v="PARTICIPACIÓN CIUDADANA Y DESARROLLO LOCAL"/>
    <m/>
    <s v="FDL SANTAFE."/>
    <m/>
    <s v="3"/>
    <x v="0"/>
    <n v="2015"/>
    <x v="1"/>
    <s v="2.7.2"/>
    <m/>
    <m/>
    <n v="1"/>
    <m/>
    <m/>
    <m/>
    <s v="DIRECCIÓN SECTOR PARTICIPACION CIUDADANA Y DESARROLLO LOCAL"/>
    <s v="01 - AUDITORIA DE REGULARIDAD"/>
    <s v="Control Financiero"/>
    <s v="Estados Contables"/>
    <s v="CONCILIACIÓN DE CUENTAS RECÍPROCAS"/>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Procedimientos"/>
    <s v="Conciliaciòn recíproca"/>
    <e v="#N/A"/>
    <n v="1"/>
    <s v="INCUMPLIDA"/>
    <m/>
    <m/>
    <m/>
    <m/>
    <s v="x"/>
    <m/>
    <m/>
    <m/>
    <m/>
    <m/>
    <m/>
    <s v="Regularidad"/>
    <d v="2015-03-27T00:00:00"/>
    <n v="20150320030012"/>
    <m/>
  </r>
  <r>
    <s v="2015-2.7.3-1"/>
    <n v="65"/>
    <s v="2015-12-29"/>
    <s v="PARTICIPACIÓN CIUDADANA Y DESARROLLO LOCAL"/>
    <m/>
    <s v="FDL SANTAFE."/>
    <m/>
    <s v="3"/>
    <x v="0"/>
    <n v="2015"/>
    <x v="1"/>
    <s v="2.7.3"/>
    <m/>
    <m/>
    <n v="1"/>
    <m/>
    <m/>
    <m/>
    <s v="DIRECCIÓN SECTOR PARTICIPACION CIUDADANA Y DESARROLLO LOCAL"/>
    <s v="01 - AUDITORIA DE REGULARIDAD"/>
    <s v="Control Financiero"/>
    <s v="Estados Contables"/>
    <s v="TERRENOS PENDIENTES POR LEGALIZAR:ENTREGA, REGISTRO E INVENTARIO"/>
    <s v="DIFERENCIA DE CRITERIOS DE CONTABILIZACIÓN CON EL ENTE DE CONTROL"/>
    <s v="ACCIÓN CORRECTIVA: SOLICITAR A CONTABILIDAD DISTRITAL CONCEPTO ACERCA DE LA CLASIFICACIÓN ACTUAL DEL BIEN Y PROCEDER DE ACUERDO A LA RESPUESTA"/>
    <s v="CONCEPTO DE CLASIFICACIÓN ADECUADA DE BIENES"/>
    <s v="BIENES CLASIFICADOS DE ACUERDO A LAS DIRECTRICES DADAS / TOTAL DE BIENES DE LOS QUE SOLICITA CONCEPTO"/>
    <n v="1"/>
    <s v="COORDINACIÓN ADMINISTRATIVA Y FINANCIERA  --  CONTABLIDAD"/>
    <s v="2015-04-15"/>
    <s v="2015-12-31"/>
    <s v="2018-12-31:  En el 2017 se formalizo la entrega del bien a la Alcaldía y quedo registrado como propiedad de la Alcaldía"/>
    <s v="INCUMPLIDA"/>
    <s v="Procedimientos"/>
    <s v="Criterios contables"/>
    <e v="#N/A"/>
    <n v="1"/>
    <s v="INCUMPLIDA"/>
    <m/>
    <m/>
    <m/>
    <m/>
    <s v="x"/>
    <m/>
    <m/>
    <m/>
    <m/>
    <m/>
    <m/>
    <s v="Regularidad"/>
    <d v="2015-03-27T00:00:00"/>
    <n v="20150320030012"/>
    <m/>
  </r>
  <r>
    <s v="2015-2.7.4-1"/>
    <n v="66"/>
    <s v="2015-12-29"/>
    <s v="PARTICIPACIÓN CIUDADANA Y DESARROLLO LOCAL"/>
    <m/>
    <s v="FDL SANTAFE."/>
    <m/>
    <s v="3"/>
    <x v="0"/>
    <n v="2015"/>
    <x v="1"/>
    <s v="2.7.4"/>
    <m/>
    <m/>
    <n v="1"/>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Debilidad supervisión"/>
    <s v="Seguimiento"/>
    <e v="#N/A"/>
    <n v="1"/>
    <s v="INCUMPLIDA"/>
    <m/>
    <m/>
    <m/>
    <m/>
    <s v="x"/>
    <m/>
    <m/>
    <m/>
    <m/>
    <m/>
    <m/>
    <s v="Regularidad"/>
    <d v="2015-03-27T00:00:00"/>
    <n v="20150320030012"/>
    <m/>
  </r>
  <r>
    <s v="2015-3.3-1"/>
    <n v="159"/>
    <s v="2015-12-29"/>
    <s v="PARTICIPACIÓN CIUDADANA Y DESARROLLO LOCAL"/>
    <m/>
    <s v="FDL SANTAFE."/>
    <m/>
    <s v="3"/>
    <x v="0"/>
    <n v="2015"/>
    <x v="2"/>
    <s v="3.3"/>
    <m/>
    <m/>
    <n v="1"/>
    <m/>
    <m/>
    <m/>
    <s v="DIRECCIÓN SECTOR PARTICIPACION CIUDADANA Y DESARROLLO LOCAL"/>
    <s v="02 - AUDITORIA DE DESEMPEÑO"/>
    <s v="Control Gestión"/>
    <s v="Gestión Contractual"/>
    <s v="EL VALOR REPORTADO EN 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s v="INCUMPLIDA"/>
    <m/>
    <m/>
    <m/>
    <m/>
    <s v="x"/>
    <m/>
    <m/>
    <m/>
    <m/>
    <m/>
    <m/>
    <s v="Desempeño"/>
    <d v="2015-06-01T00:00:00"/>
    <m/>
    <m/>
  </r>
  <r>
    <s v="2015-3.5-1"/>
    <n v="200"/>
    <s v="2015-12-29"/>
    <s v="PARTICIPACIÓN CIUDADANA Y DESARROLLO LOCAL"/>
    <m/>
    <s v="FDL SANTAFE."/>
    <m/>
    <s v="3"/>
    <x v="0"/>
    <n v="2015"/>
    <x v="2"/>
    <s v="3.5"/>
    <m/>
    <m/>
    <n v="1"/>
    <m/>
    <m/>
    <m/>
    <s v="DIRECCIÓN SECTOR PARTICIPACION CIUDADANA Y DESARROLLO LOCAL"/>
    <s v="02 - AUDITORIA DE DESEMPEÑO"/>
    <s v="Control Gestión"/>
    <s v="Gestión Contractual"/>
    <s v="EL VALOR D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s v="INCUMPLIDA"/>
    <m/>
    <m/>
    <m/>
    <m/>
    <s v="x"/>
    <m/>
    <m/>
    <m/>
    <m/>
    <m/>
    <m/>
    <s v="Desempeño"/>
    <d v="2015-06-01T00:00:00"/>
    <m/>
    <m/>
  </r>
  <r>
    <s v="2012-3.3.2.4.-1"/>
    <n v="182"/>
    <s v="2015-12-29"/>
    <s v="PARTICIPACIÓN CIUDADANA Y DESARROLLO LOCAL"/>
    <m/>
    <s v="FDL SANTAFE."/>
    <m/>
    <s v="3"/>
    <x v="1"/>
    <n v="2012"/>
    <x v="3"/>
    <s v="3.3.2.4."/>
    <m/>
    <m/>
    <n v="1"/>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
    <s v="DEPURAR 100%  DE CONTRATOS DE LA CUENTA DE BIENES DE USO PUBLICO QUE SUMAN LOS $8,102,171,427,79"/>
    <s v="VALOR DEPURADO / $8,102,171,427,79"/>
    <n v="1"/>
    <s v="COORDINACIÓN ADMINISTRATIVA Y FINANCIERA  -- INFRAESTRUCTURA Y CONTABILIDAD"/>
    <s v="2015-07-10"/>
    <s v="2015-12-31"/>
    <e v="#N/A"/>
    <s v="CERRADA"/>
    <s v="Gestiòn administrativa"/>
    <s v="Bienes uso público"/>
    <e v="#N/A"/>
    <n v="1"/>
    <s v="CERRADA"/>
    <m/>
    <m/>
    <m/>
    <m/>
    <s v="x"/>
    <m/>
    <m/>
    <m/>
    <m/>
    <m/>
    <m/>
    <m/>
    <m/>
    <m/>
    <m/>
  </r>
  <r>
    <s v="2014-2.2-1"/>
    <n v="23"/>
    <s v="2015-12-29"/>
    <s v="PARTICIPACIÓN CIUDADANA Y DESARROLLO LOCAL"/>
    <m/>
    <s v="FDL SANTAFE."/>
    <m/>
    <s v="3"/>
    <x v="2"/>
    <n v="2014"/>
    <x v="4"/>
    <s v="2.2"/>
    <m/>
    <m/>
    <n v="1"/>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
    <s v="SOPORTES PRESENTADOS DE COFINANCIACION PARA EL CONTRATO DEL HALLAZGO"/>
    <s v="SOPORTES DE APORTES DE COFINANCIACIÓN EN EL EXPEDIENTE DEL CONTRATO / CONTRATOS CON COFINANCIACION CON EL HALLAZGO"/>
    <n v="1"/>
    <s v="FONDO DE DESARROLLO LOCAL- CONTRATACIÓN  - PLANEACIÓN"/>
    <s v="2015-01-01"/>
    <s v="2015-12-31"/>
    <s v="A 111 2018 3,1,2,3"/>
    <s v="INEFECTIVA"/>
    <s v="Debilidad supervisión"/>
    <s v="Seguimiento"/>
    <e v="#N/A"/>
    <n v="1"/>
    <s v="Reformulado"/>
    <m/>
    <m/>
    <m/>
    <m/>
    <m/>
    <m/>
    <m/>
    <m/>
    <m/>
    <m/>
    <m/>
    <m/>
    <m/>
    <m/>
    <m/>
  </r>
  <r>
    <s v="2014-2.5-1"/>
    <n v="52"/>
    <s v="2015-12-29"/>
    <s v="PARTICIPACIÓN CIUDADANA Y DESARROLLO LOCAL"/>
    <m/>
    <s v="FDL SANTAFE."/>
    <m/>
    <s v="3"/>
    <x v="2"/>
    <n v="2014"/>
    <x v="4"/>
    <s v="2.5"/>
    <m/>
    <m/>
    <n v="1"/>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ACCIÓN CORRECTIVA: EN LOS FUTUROS  PROCESOS DE  CONTRATACIÓN DE LOS CONVENIOS DE ASOCIACIÓN, SE MANTENDRÁ EL RIGOR DE LA VERIFIACIÓN DE  LAS CERTIFICACIONES DE EXPERIENCIA APORTADAS POR LOS OFERENTES PARA ACREDITAR LA IDONEIDAD EXIGIDA POR LA ENTIDAD."/>
    <s v="VERIFICACI{ON DE DOCUMENTOS CONTRACTUALES"/>
    <s v="LISTA DE CHEQUEO DE DOCUMENTOS DILIGENCIADA AL 100% Y FIRMADA POR EL ABOGADO RESPONSABLE / CONTRATOS FIRMADOS"/>
    <n v="1"/>
    <s v="FONDO DE DESARROLLO LOCAL- CONTRATACIÓN"/>
    <s v="2015-01-01"/>
    <s v="2015-12-31"/>
    <s v="A 111 2018  3,1,2,6"/>
    <s v="INEFECTIVA"/>
    <s v="Debilidad contrataciòn"/>
    <s v="Revisión documental"/>
    <e v="#N/A"/>
    <n v="1"/>
    <s v="Reformulado"/>
    <m/>
    <m/>
    <m/>
    <m/>
    <m/>
    <m/>
    <m/>
    <m/>
    <m/>
    <m/>
    <m/>
    <m/>
    <m/>
    <m/>
    <m/>
  </r>
  <r>
    <s v="2014-2.8-1"/>
    <n v="68"/>
    <s v="2015-12-29"/>
    <s v="PARTICIPACIÓN CIUDADANA Y DESARROLLO LOCAL"/>
    <m/>
    <s v="FDL SANTAFE."/>
    <m/>
    <s v="3"/>
    <x v="2"/>
    <n v="2014"/>
    <x v="4"/>
    <s v="2.8"/>
    <m/>
    <m/>
    <n v="1"/>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ALIZAR EL ARCHIVO OPORTUNO DE LA DOCUMENTACION EN CADA CARPETA CONTRACTUAL"/>
    <s v="ARCHIVO COMPLETO Y OPORTUNO DE FOLIOS A EXPEDIENTES"/>
    <s v="SOPORTES ENTREGADOS DE ACTIVIDADES EJECUTADA PARA EL CONTRATO FIRMADO /  TOTAL DE ACTIVIDADES A EJECUTAR ESTABLECIDA EN EL CONTRATO CORRESPONDIENTE"/>
    <n v="1"/>
    <s v="FONDO DE DESARROLLO LOCAL- CONTRATACIÓN  - PLANEACIÓN"/>
    <s v="2015-01-01"/>
    <s v="2015-12-31"/>
    <s v="A 111 2018 3,1,2,7"/>
    <s v="INEFECTIVA"/>
    <s v="Debilidad contrataciòn"/>
    <s v="Gestión documental"/>
    <e v="#N/A"/>
    <n v="1"/>
    <s v="Reformulado"/>
    <m/>
    <m/>
    <m/>
    <m/>
    <m/>
    <m/>
    <m/>
    <m/>
    <m/>
    <m/>
    <m/>
    <m/>
    <m/>
    <m/>
    <m/>
  </r>
  <r>
    <s v="2014-2.9.2-1"/>
    <n v="71"/>
    <s v="2015-12-29"/>
    <s v="PARTICIPACIÓN CIUDADANA Y DESARROLLO LOCAL"/>
    <m/>
    <s v="FDL SANTAFE."/>
    <m/>
    <s v="3"/>
    <x v="2"/>
    <n v="2014"/>
    <x v="5"/>
    <s v="2.9.2"/>
    <m/>
    <m/>
    <n v="1"/>
    <m/>
    <m/>
    <m/>
    <s v="DIRECCIÓN SECTOR PARTICIPACION CIUDADANA Y DESARROLLO LOCAL"/>
    <s v="01 - AUDITORIA DE REGULARIDAD"/>
    <s v="Control Financiero"/>
    <s v="Estados Contables"/>
    <s v="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
    <s v="1. NO CUMPLIMIENTO O DESCONOCIMIENTO DE LOS PROCEDIMIENTOS DE COMPRAS  2. ANÁLISIS BENEFICIO- COSTOS DEFICIENTE"/>
    <s v="CORRECCIÓN:  PONER EN FUNCIONAMIENTO EL PLOTTER Y DISEÑAR REPORTE DE USO DEL PLOTTER (DIARIO / MENSUAL) ACCIÓN CORRECTIVA: ASEGURAR QUE SE CUMPLE CON LOS PROCEDIMIENTOS DE COMPRA ESTABLECIDOS PARA TECNOLOGÍA"/>
    <s v="PUESTA EN FUNCIONAMIENTO DEL PLOTTER"/>
    <s v="FUNCIONALIDAD DEL PLOTTER PROBADA / FUNCIONALIDADES DEL PLOTTER"/>
    <n v="1"/>
    <s v="FONDO DE DESARROLLO LOCAL- CONTRATACIÓN - SISTEMAS"/>
    <s v="2015-07-15"/>
    <s v="2015-12-31"/>
    <s v="2018-12-31: en el 2017 se realizo el mantemi,iento del ploter y estuvo funcionando, sin emargo el kit de tintas se volvio a daña y cuesta mucho solucionarlo"/>
    <s v="INCUMPLIDA"/>
    <s v="Gestiòn administrativa"/>
    <s v="Plotter"/>
    <e v="#N/A"/>
    <n v="1"/>
    <s v="INCUMPLIDA"/>
    <m/>
    <m/>
    <m/>
    <m/>
    <s v="x"/>
    <s v="x"/>
    <m/>
    <n v="85438000"/>
    <m/>
    <m/>
    <m/>
    <s v="Regular"/>
    <d v="2014-08-01T00:00:00"/>
    <m/>
    <m/>
  </r>
  <r>
    <s v="2015-2.5.1-1"/>
    <n v="54"/>
    <s v="2015-12-29"/>
    <s v="PARTICIPACIÓN CIUDADANA Y DESARROLLO LOCAL"/>
    <m/>
    <s v="FDL SANTAFE."/>
    <m/>
    <s v="3"/>
    <x v="0"/>
    <n v="2015"/>
    <x v="1"/>
    <s v="2.5.1"/>
    <m/>
    <m/>
    <n v="1"/>
    <m/>
    <m/>
    <m/>
    <s v="DIRECCIÓN SECTOR PARTICIPACION CIUDADANA Y DESARROLLO LOCAL"/>
    <s v="01 - AUDITORIA DE REGULARIDAD"/>
    <s v="Control Financiero"/>
    <s v="Estados Contables"/>
    <s v="CUMPLIMIENTO PDL: LA FALTA DE PLANEACIÓN Y CONTROLES EFECTIVOS, Y EL INCUMPLIMIENTO DE LAS OBLIGACIONES CONTRACTURALES"/>
    <s v="DESDE HACE VARIOS AÑIOS, SE PRESENTA UN  REZAGO EN LA EJECUCIÓN DE ACTIVIDADES DE LOS PROYECTOS CONTRATADOS LO QUE OBLIGA QUE LA SUSCRIPCIÓN DE NUEVOS  CONTRATOS EN EL ÚLTIMO TRIMESTRE DEL AÑO PARA EJECUCIÓN DURANTE LA SIGUIENTE VIGENCIA"/>
    <s v="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
    <s v="HERRAMIENTAS DE PLANEACI{ON"/>
    <s v="HERRAMIENTA DE PLANEACIÓN DISEÑADA E IMPLEMENTADA / HERRAMIENTAS PROGRAMADAS PARA DISEÑAR"/>
    <n v="1"/>
    <s v="COORDINACIÓN ADMINISTRATIVA Y FINANCIERA  --  PLANEACIÓN"/>
    <s v="2015-07-10"/>
    <s v="2016-03-31"/>
    <e v="#N/A"/>
    <s v="CERRADA"/>
    <s v="Ejecución presupuestal"/>
    <s v="Bajo cumplimiento"/>
    <e v="#N/A"/>
    <n v="1"/>
    <s v="CERRADA"/>
    <m/>
    <m/>
    <m/>
    <m/>
    <s v="x"/>
    <s v="x"/>
    <m/>
    <m/>
    <m/>
    <m/>
    <m/>
    <s v="Regularidad"/>
    <d v="2015-03-27T00:00:00"/>
    <n v="20150320030012"/>
    <m/>
  </r>
  <r>
    <s v="2012-3.4.3.1.-1"/>
    <n v="192"/>
    <s v="2015-12-29"/>
    <s v="PARTICIPACIÓN CIUDADANA Y DESARROLLO LOCAL"/>
    <m/>
    <m/>
    <s v="FDL SANTAFE."/>
    <s v="3"/>
    <x v="1"/>
    <n v="2012"/>
    <x v="3"/>
    <s v="3.4.3.1."/>
    <m/>
    <m/>
    <n v="1"/>
    <m/>
    <m/>
    <m/>
    <s v="DIRECCIÓN SECTOR PARTICIPACION CIUDADANA Y DESARROLLO LOCAL"/>
    <s v="01 - AUDITORIA DE REGULARIDAD"/>
    <s v="Control Gestión"/>
    <s v="Gestión Presupuestal"/>
    <s v="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
    <s v="DESDE HACE VARIOS AÑIOS, SE PRESENTA UN  REZAGO EN LA EJECUCIÓN DE ACTIVIDADES DE LOS PROYECTOS CONTRATADOS LO QUE OBLIGA QUE LA SUSCRIPCIÓN DE NUEVOS  CONTRATOS EN EL ÚLTIMO TRIMESTRE DEL AÑO PARA EJECUCIÓN DURANTE LA SIGUIENTE VIGENCIA"/>
    <s v="REALIZAR CON LOS PROFESIONALES DEL GRUPO DE PLANENACIÓN DE LA ALCADÍA UN SEGUIMIENTO TRIMESTRAL DE LA EJECUCIÓN DE LOS PROYECTOS Y DEL PAC MENSUAL, ACORDES A LA FORMA DE PAGO DESCRITA EN EL CONTRATO PARA IDENTIFICAR LA ADVERTENCIA DE BAJA EJECUCIÓN."/>
    <s v="SEGUIMIENTO  DE PAGOS DE CONTRATOS"/>
    <s v="PAGOS ESPERADOS SEGÚN CONTRATO / PAGOS REALIZADOS MENSUALMENTE"/>
    <n v="1"/>
    <s v="COORDINACIÓN ADMINISTRATIVA Y FINANCIERA  --  PLANEACIÓN"/>
    <s v="2015-07-10"/>
    <s v="2016-03-31"/>
    <s v="A 111 2018 3,1,2,9"/>
    <s v="INEFECTIVA"/>
    <s v="Ejecución presupuestal"/>
    <s v="Bajo cumplimiento"/>
    <e v="#N/A"/>
    <n v="1"/>
    <s v="Reformulado"/>
    <m/>
    <m/>
    <m/>
    <m/>
    <s v="x"/>
    <m/>
    <m/>
    <m/>
    <m/>
    <m/>
    <m/>
    <m/>
    <m/>
    <m/>
    <m/>
  </r>
  <r>
    <s v="2014-2.8.1-1"/>
    <n v="70"/>
    <s v="2015-12-29"/>
    <s v="PARTICIPACIÓN CIUDADANA Y DESARROLLO LOCAL"/>
    <m/>
    <s v="FDL SANTAFE."/>
    <m/>
    <s v="3"/>
    <x v="2"/>
    <n v="2014"/>
    <x v="5"/>
    <s v="2.8.1"/>
    <m/>
    <m/>
    <n v="1"/>
    <m/>
    <m/>
    <m/>
    <s v="DIRECCIÓN SECTOR PARTICIPACION CIUDADANA Y DESARROLLO LOCAL"/>
    <s v="01 - AUDITORIA DE REGULARIDAD"/>
    <s v="Control de Resultados"/>
    <s v="Planes, Programas y Proyectos"/>
    <s v="PLAN DE DESARROLLO Y EJECUCIÓN PRESUPUESTAL DE 2013 HALLAZGO ADMINISTRATIVO INCONGRUENCIA DEL PLAN DE DESARROLLO YA QUE LA SUMA DE LOS INGRESOS CALCULADOS PARA EL CUATRENIO DEBE SER COINCIDENTE CON LA SUMA CALCULADA PARA LOS EGRESOS DEL MISMO PLAN"/>
    <s v="1. NO ESPECIFICACIÓN ANUAL DE CADA UNA DE LAS FUENTES DE INGRESOS 2. FALTA DE REVISIÓN CRUZADA DE CIFRAS"/>
    <s v="CORRECCIÓN: IDENTIFICAR LAS DIFERENCIAS Y EN LA RENDICIÓN DE CUENTAS 2014  HACER LAS ACLARACIONES CORRESPONDIENTES. ACCIÓN CORRECTIVA: EN LA FORMULACIÓN DE LOS PLANES DE DESARROLLO VERIFICAR QUE LA SUMA DE LOS INGRESOS SEA IGUA A LA SUMA DE LOS EGRESOS."/>
    <s v="IGUALDAD EN LAS CIFRAS DEL PDL IMPRESO"/>
    <s v="SUMA DE LOS INGRESOS / SUMA DE  LOS EGRESOS."/>
    <n v="1"/>
    <s v="DESPACHO ALCALDÍA LOCAL"/>
    <s v="2015-11-01"/>
    <s v="2016-03-31"/>
    <e v="#N/A"/>
    <s v="CERRADA"/>
    <s v="Ejecución presupuestal"/>
    <s v="ejecución presupuestal"/>
    <e v="#N/A"/>
    <n v="1"/>
    <s v="CERRADA"/>
    <m/>
    <m/>
    <m/>
    <m/>
    <s v="x"/>
    <m/>
    <m/>
    <m/>
    <m/>
    <m/>
    <m/>
    <s v="Regular"/>
    <d v="2014-08-01T00:00:00"/>
    <m/>
    <m/>
  </r>
  <r>
    <s v="2015-3.10.1-1"/>
    <n v="131"/>
    <s v="2016-01-29"/>
    <s v="PARTICIPACIÓN CIUDADANA Y DESARROLLO LOCAL"/>
    <m/>
    <s v="FDL SANTAFE."/>
    <m/>
    <s v="3"/>
    <x v="0"/>
    <n v="2015"/>
    <x v="6"/>
    <s v="3.10.1"/>
    <m/>
    <m/>
    <n v="1"/>
    <m/>
    <m/>
    <m/>
    <s v="DIRECCIÓN SECTOR PARTICIPACION CIUDADANA Y DESARROLLO LOCAL"/>
    <s v="02 - AUDITORIA DE DESEMPEÑO"/>
    <s v="N/A"/>
    <s v="N/A"/>
    <s v="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
    <s v="FALENCIA EN LA CONTINUIDAD DE PROYECTOS Y JORNADAS DE SENCIBILIZACIÓN Y APROPIACIÓN DEL ESPACIO PUBLICO"/>
    <s v="ACCIÓN CORRECTIVA: SOLICITAR RECURSOS PARA REALIZAR SEGUIMIENTO, MANTENIMIENTO Y SENCIBILIZACIÓN DE LOS PUNTOS CRITICOS Y LA APROPIACIÓN DEL ESPACIO PUBLICO."/>
    <s v="OFICIO SOLICITANDO LA CONTININUIDAD DEL PROYECTO"/>
    <s v="OFICIO"/>
    <n v="1"/>
    <s v="COORDINACIÓN ADMINISTRATIVA Y FINANCIERA  - FDLSF"/>
    <s v="2016-02-12"/>
    <s v="2016-04-30"/>
    <e v="#N/A"/>
    <s v="CERRADA"/>
    <s v="Debilidad supervisión"/>
    <s v="Seguimiento"/>
    <e v="#N/A"/>
    <n v="1"/>
    <s v="CERRADA"/>
    <m/>
    <m/>
    <m/>
    <m/>
    <s v="x"/>
    <s v="x"/>
    <m/>
    <n v="82250000"/>
    <m/>
    <m/>
    <m/>
    <s v="Desempeño"/>
    <d v="2016-01-01T00:00:00"/>
    <m/>
    <m/>
  </r>
  <r>
    <s v="2015-3.6.1-1"/>
    <n v="213"/>
    <s v="2016-01-29"/>
    <s v="PARTICIPACIÓN CIUDADANA Y DESARROLLO LOCAL"/>
    <m/>
    <s v="FDL SANTAFE."/>
    <m/>
    <s v="3"/>
    <x v="0"/>
    <n v="2015"/>
    <x v="6"/>
    <s v="3.6.1"/>
    <m/>
    <m/>
    <n v="1"/>
    <m/>
    <m/>
    <m/>
    <s v="DIRECCIÓN SECTOR PARTICIPACION CIUDADANA Y DESARROLLO LOCAL"/>
    <s v="02 - AUDITORIA DE DESEMPEÑO"/>
    <s v="N/A"/>
    <s v="N/A"/>
    <s v="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
    <s v="DEBILIDAD EN LA COORDINACIÓN DE TIEMPO Y ESPACIO CON EL FIN DE INICIAR LOS PROYECTOS DE FORMA INMEDIATA"/>
    <s v="ACCIÓN CORECTIVA: REALIZAR UN MEMEORANDO INFORMADO QUE LOS PROYECTOS CONTRATADOS DEBEN INICIAR A MAS TARDAR A LOS CINCO DÍAS HABILES SIGUIENTES SALVO CASOS DE FUERZA MAYOR Y/O CASO FORTUITO DEBE MEDIAR JUSTIFICACIÓN"/>
    <s v="OFICIO INFORMANDO EL INICIO DE LOS CONTRATOS"/>
    <s v="CONTRATOS SUSCRITOS / ACTA DE INICIO"/>
    <n v="1"/>
    <s v="COORDINACIÓN ADMINISTRATIVA Y FINANCIERA  - FDLSF"/>
    <s v="2016-02-12"/>
    <s v="2016-04-30"/>
    <e v="#N/A"/>
    <s v="AVERIGUACIÓN PRELIMINAR"/>
    <s v="Planeación"/>
    <s v="estudios previos"/>
    <e v="#N/A"/>
    <n v="1"/>
    <s v="Pendeinte Concepto"/>
    <m/>
    <m/>
    <m/>
    <m/>
    <s v="x"/>
    <s v="x"/>
    <m/>
    <m/>
    <m/>
    <m/>
    <m/>
    <s v="Desempeño"/>
    <d v="2016-01-01T00:00:00"/>
    <m/>
    <m/>
  </r>
  <r>
    <s v="2015-3.7.1-1"/>
    <n v="218"/>
    <s v="2016-01-29"/>
    <s v="PARTICIPACIÓN CIUDADANA Y DESARROLLO LOCAL"/>
    <m/>
    <s v="FDL SANTAFE."/>
    <m/>
    <s v="3"/>
    <x v="0"/>
    <n v="2015"/>
    <x v="6"/>
    <s v="3.7.1"/>
    <m/>
    <m/>
    <n v="1"/>
    <m/>
    <m/>
    <m/>
    <s v="DIRECCIÓN SECTOR PARTICIPACION CIUDADANA Y DESARROLLO LOCAL"/>
    <s v="02 - AUDITORIA DE DESEMPEÑO"/>
    <s v="N/A"/>
    <s v="N/A"/>
    <s v="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
    <s v="FALTA DE DETALLE EN LOS SOPORTES DE LAS ACTIVIDADES"/>
    <s v="ACCIÓN CORRECTIVA: ENVIAR UN OFICIO A LA AREAS DE PLANEACIÓN Y FONDO DE DESARROLLO LOCAL CON EL FIN DE INFORMAR  EN LAS PLANILLAS SOPORTES DEBEN ESTAR DILIGENCIADO LA DIRRECIÓN Y EL TELEFONO DE LA PERSONA A BENEFICIAR"/>
    <s v="OFICIO"/>
    <s v="OFICIO / PLANILLAS DE SOPORTES"/>
    <n v="1"/>
    <s v="COORDINACIÓN ADMINISTRATIVA Y FINANCIERA  - FDLSF"/>
    <s v="2016-02-12"/>
    <s v="2016-04-30"/>
    <e v="#N/A"/>
    <s v="AVERIGUACIÓN PRELIMINAR"/>
    <s v="Debilidad supervisión"/>
    <s v="Soportes insuficientes"/>
    <e v="#N/A"/>
    <n v="1"/>
    <s v="Pendeinte Concepto"/>
    <m/>
    <m/>
    <m/>
    <m/>
    <s v="x"/>
    <s v="x"/>
    <m/>
    <m/>
    <m/>
    <m/>
    <m/>
    <s v="Desempeño"/>
    <d v="2016-01-01T00:00:00"/>
    <m/>
    <m/>
  </r>
  <r>
    <s v="2015-3.8.1-1"/>
    <n v="224"/>
    <s v="2016-01-29"/>
    <s v="PARTICIPACIÓN CIUDADANA Y DESARROLLO LOCAL"/>
    <m/>
    <s v="FDL SANTAFE."/>
    <m/>
    <s v="3"/>
    <x v="0"/>
    <n v="2015"/>
    <x v="6"/>
    <s v="3.8.1"/>
    <m/>
    <m/>
    <n v="1"/>
    <m/>
    <m/>
    <m/>
    <s v="DIRECCIÓN SECTOR PARTICIPACION CIUDADANA Y DESARROLLO LOCAL"/>
    <s v="02 - AUDITORIA DE DESEMPEÑO"/>
    <s v="N/A"/>
    <s v="N/A"/>
    <s v="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
    <s v="FALENCIA EN LA SUPERVISIÓN E INTERVENTORIA A LA HORA DE REVISAR LOS FORMATOS DE INSCRIPCIÓN Y SU DILIGENCIAMIENTO"/>
    <s v="ACCIÓN CORRECTIVA: ACTA DE REUNION CON LOS SUPERVISORES Y/O INTERVENTORES CON EL FIN DE EMITIR DIRECTRICES DE SEGUIMIENTO DE LOS FORMATOS DE INCRIPCIÓN Y DEMAS FORMATOS QUE REPOSEN EN LA CARPETA"/>
    <s v="ACTA DE REUNION"/>
    <s v="ACTA DE REUNION"/>
    <n v="1"/>
    <s v="COORDINACIÓN ADMINISTRATIVA Y FINANCIERA  - FDLSF"/>
    <s v="2016-02-12"/>
    <s v="2016-04-30"/>
    <e v="#N/A"/>
    <s v="CERRADA"/>
    <s v="Planeación"/>
    <s v="estudios previos"/>
    <e v="#N/A"/>
    <n v="1"/>
    <s v="CERRADA"/>
    <m/>
    <m/>
    <m/>
    <m/>
    <s v="x"/>
    <m/>
    <m/>
    <m/>
    <m/>
    <m/>
    <m/>
    <s v="Desempeño"/>
    <d v="2016-01-01T00:00:00"/>
    <m/>
    <m/>
  </r>
  <r>
    <s v="2015-2.3.3-1"/>
    <n v="49"/>
    <s v="2015-12-29"/>
    <s v="PARTICIPACIÓN CIUDADANA Y DESARROLLO LOCAL"/>
    <m/>
    <s v="FDL SANTAFE."/>
    <m/>
    <s v="3"/>
    <x v="0"/>
    <n v="2015"/>
    <x v="1"/>
    <s v="2.3.3"/>
    <m/>
    <m/>
    <n v="1"/>
    <m/>
    <m/>
    <m/>
    <s v="DIRECCIÓN SECTOR PARTICIPACION CIUDADANA Y DESARROLLO LOCAL"/>
    <s v="01 - AUDITORIA DE REGULARIDAD"/>
    <s v="Control Gestión"/>
    <s v="Gestión Contractual"/>
    <s v="CONTRATO DE OBRA 086-2011 CONSORCIO KMINOS - GNG INGENIERÍA S.A.S (CONTRATO DE INTERVENTORÍA 108/86  NO CUMPLIMIENTO DEL OBJETO 26 TRAMOS (ENTREGADOS 7). NO SATISFACCIÓN DE LA MEJORA DE LA MOVILIDAD"/>
    <s v="FALLAS EN LA PLANEACIÓN AL  NO INCLUIR LA TOTALIDAD DE LAS VIAS OBJETO DE LA INTERVENCIÓN"/>
    <s v="ACCIÓN CORRECTIVA:  INCLUIR EN LOS ESTUDIOS PREVIOS DE LOS PROCESOS DE INFRAESTRUCTURA VIAL,  EL LISTADO CON LA TOTALIDAD DE LA VÌAS OBJETO DE INTERVENCIÓN EN EL CONTRATO."/>
    <s v="INCLUSION DE VIAS A MANTENER- HABILITAR"/>
    <s v="VIAS MANTENIDAS O HABILITADAS / VIAS CONTRATADAS"/>
    <n v="1"/>
    <s v="COORDINACIÓN ADMINISTRATIVA FINANCIERA -  INFRAESTRUCTURA"/>
    <s v="2015-04-15"/>
    <s v="2016-06-30"/>
    <e v="#N/A"/>
    <s v="CERRADA"/>
    <s v="Debilidad supervisión"/>
    <s v="Seguimiento"/>
    <e v="#N/A"/>
    <n v="1"/>
    <s v="CERRADA"/>
    <m/>
    <m/>
    <m/>
    <m/>
    <s v="x"/>
    <s v="x"/>
    <m/>
    <m/>
    <m/>
    <m/>
    <m/>
    <s v="Regularidad"/>
    <d v="2015-03-27T00:00:00"/>
    <n v="20150320030012"/>
    <m/>
  </r>
  <r>
    <s v="2016-2.1.3.2-1"/>
    <n v="4"/>
    <s v="2016-04-29"/>
    <s v="PARTICIPACIÓN CIUDADANA Y DESARROLLO LOCAL"/>
    <m/>
    <s v="FDL SANTAFE."/>
    <m/>
    <s v="3"/>
    <x v="3"/>
    <n v="2016"/>
    <x v="7"/>
    <s v="2.1.3.2"/>
    <m/>
    <m/>
    <n v="1"/>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1"/>
    <s v="INEFECTIVA"/>
    <s v="Debilidad contrataciòn"/>
    <s v="Transparencia"/>
    <e v="#N/A"/>
    <n v="1"/>
    <s v="Reformulado"/>
    <m/>
    <m/>
    <m/>
    <m/>
    <s v="x"/>
    <s v="x"/>
    <m/>
    <m/>
    <m/>
    <m/>
    <m/>
    <s v="Regularidad"/>
    <d v="2016-04-01T00:00:00"/>
    <m/>
    <m/>
  </r>
  <r>
    <s v="2016-2.1.3.3-1"/>
    <n v="7"/>
    <s v="2016-04-29"/>
    <s v="PARTICIPACIÓN CIUDADANA Y DESARROLLO LOCAL"/>
    <m/>
    <s v="FDL SANTAFE."/>
    <m/>
    <s v="3"/>
    <x v="3"/>
    <n v="2016"/>
    <x v="7"/>
    <s v="2.1.3.3"/>
    <m/>
    <m/>
    <n v="1"/>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SOLICITAR LINEAMIENTOS A GESTIÓN DOCUEMTAL NIVEL CENTAL RESPECTO AL MANEJO DE SOPORTES SUFICIENTES PARA EVIDENCIAS DE ENTREGA DE MATERIALES / REFRIGERIOS EN EVENTOS"/>
    <n v="1"/>
    <s v="CALIDAD"/>
    <s v="2016-05-16"/>
    <s v="2016-06-30"/>
    <e v="#N/A"/>
    <s v="AVERIGUACIÓN PRELIMINAR"/>
    <s v="Debilidad supervisión"/>
    <s v="Gestión documental"/>
    <e v="#N/A"/>
    <n v="1"/>
    <s v="Pendeinte Concepto"/>
    <m/>
    <m/>
    <m/>
    <m/>
    <s v="x"/>
    <m/>
    <m/>
    <m/>
    <m/>
    <m/>
    <m/>
    <s v="Regularidad"/>
    <d v="2016-04-01T00:00:00"/>
    <m/>
    <m/>
  </r>
  <r>
    <s v="2016-2.1.3.4-1"/>
    <n v="16"/>
    <s v="2016-04-29"/>
    <s v="PARTICIPACIÓN CIUDADANA Y DESARROLLO LOCAL"/>
    <m/>
    <s v="FDL SANTAFE."/>
    <m/>
    <s v="3"/>
    <x v="3"/>
    <n v="2016"/>
    <x v="7"/>
    <s v="2.1.3.4"/>
    <m/>
    <m/>
    <n v="1"/>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2"/>
    <s v="INEFECTIVA"/>
    <s v="Planeación"/>
    <s v="Costos"/>
    <e v="#N/A"/>
    <n v="1"/>
    <s v="Reformulado"/>
    <m/>
    <m/>
    <m/>
    <m/>
    <s v="x"/>
    <s v="x"/>
    <m/>
    <n v="1923900"/>
    <s v="170100-0115-16"/>
    <d v="2016-07-22T00:00:00"/>
    <s v="Activo"/>
    <s v="Regularidad"/>
    <d v="2016-04-01T00:00:00"/>
    <m/>
    <m/>
  </r>
  <r>
    <s v="2016-2.2.1.1-1"/>
    <n v="26"/>
    <s v="2016-04-29"/>
    <s v="PARTICIPACIÓN CIUDADANA Y DESARROLLO LOCAL"/>
    <m/>
    <s v="FDL SANTAFE."/>
    <m/>
    <s v="3"/>
    <x v="3"/>
    <n v="2016"/>
    <x v="7"/>
    <s v="2.2.1.1"/>
    <m/>
    <m/>
    <n v="1"/>
    <m/>
    <m/>
    <m/>
    <s v="DIRECCIÓN SECTOR PARTICIPACION CIUDADANA Y DESARROLLO LOCAL"/>
    <s v="01 - AUDITORIA DE REGULARIDAD"/>
    <s v="Control de Resultados"/>
    <s v="Planes, Programas y Proyectos"/>
    <s v="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
    <s v="DEBILIDAD EN PLANEACIÓN  Y SEGUIMIENTO"/>
    <s v="ACCIO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e v="#N/A"/>
    <s v="INEFECTIVA"/>
    <s v="Ejecución presupuestal"/>
    <s v="Compromiso giros"/>
    <e v="#N/A"/>
    <n v="1"/>
    <s v="INEFECTIVA"/>
    <m/>
    <m/>
    <m/>
    <m/>
    <s v="x"/>
    <m/>
    <m/>
    <m/>
    <m/>
    <m/>
    <m/>
    <s v="Regularidad"/>
    <d v="2016-04-01T00:00:00"/>
    <m/>
    <m/>
  </r>
  <r>
    <s v="2016-2.2.1.4-1"/>
    <n v="32"/>
    <s v="2016-04-29"/>
    <s v="PARTICIPACIÓN CIUDADANA Y DESARROLLO LOCAL"/>
    <m/>
    <s v="FDL SANTAFE."/>
    <m/>
    <s v="3"/>
    <x v="3"/>
    <n v="2016"/>
    <x v="7"/>
    <s v="2.2.1.4"/>
    <m/>
    <m/>
    <n v="1"/>
    <m/>
    <m/>
    <m/>
    <s v="DIRECCIÓN SECTOR PARTICIPACION CIUDADANA Y DESARROLLO LOCAL"/>
    <s v="01 - AUDITORIA DE REGULARIDAD"/>
    <s v="Control de Resultados"/>
    <s v="Planes, Programas y Proyectos"/>
    <s v="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
    <s v="DEBILIDAD EN PLANEACIÓN  Y SEGUIMIENTO"/>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CRONOGRAMA DISEÑADO E IMPLEMENTADO / CRONOGRAMAS PLANEADOS"/>
    <s v="CRONOGRAMA DISEÑADO E IMPLEMENTADO / CRONOGRAMAS PLANEADOS"/>
    <n v="1"/>
    <s v="PLANEACIÓN"/>
    <s v="2016-05-16"/>
    <s v="2016-06-30"/>
    <e v="#N/A"/>
    <s v="CERRADA"/>
    <s v="Planeación"/>
    <s v="Justificcaciòn necesidad"/>
    <e v="#N/A"/>
    <n v="1"/>
    <s v="CERRADA"/>
    <m/>
    <m/>
    <m/>
    <m/>
    <s v="x"/>
    <s v="x"/>
    <m/>
    <m/>
    <m/>
    <m/>
    <m/>
    <s v="Regularidad"/>
    <d v="2016-04-01T00:00:00"/>
    <m/>
    <m/>
  </r>
  <r>
    <s v="2016-2.2.1.5-1"/>
    <n v="34"/>
    <s v="2016-04-29"/>
    <s v="PARTICIPACIÓN CIUDADANA Y DESARROLLO LOCAL"/>
    <m/>
    <s v="FDL SANTAFE."/>
    <m/>
    <s v="3"/>
    <x v="3"/>
    <n v="2016"/>
    <x v="7"/>
    <s v="2.2.1.5"/>
    <m/>
    <m/>
    <n v="1"/>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s v="A 111 2018  3,1,2,5"/>
    <s v="INEFECTIVA"/>
    <s v="Ejecución presupuestal"/>
    <s v="Bajo cumplimiento"/>
    <e v="#N/A"/>
    <n v="1"/>
    <s v="Reformulado"/>
    <m/>
    <m/>
    <m/>
    <m/>
    <s v="x"/>
    <s v="x"/>
    <m/>
    <m/>
    <m/>
    <m/>
    <m/>
    <s v="Regularidad"/>
    <d v="2016-04-01T00:00:00"/>
    <m/>
    <m/>
  </r>
  <r>
    <s v="2016-2.1.3.5-1"/>
    <n v="19"/>
    <s v="2016-04-29"/>
    <s v="PARTICIPACIÓN CIUDADANA Y DESARROLLO LOCAL"/>
    <m/>
    <s v="FDL SANTAFE."/>
    <m/>
    <s v="3"/>
    <x v="3"/>
    <n v="2016"/>
    <x v="7"/>
    <s v="2.1.3.5"/>
    <m/>
    <m/>
    <n v="1"/>
    <m/>
    <m/>
    <m/>
    <s v="DIRECCIÓN SECTOR PARTICIPACION CIUDADANA Y DESARROLLO LOCAL"/>
    <s v="01 - AUDITORIA DE REGULARIDAD"/>
    <s v="Control Gestión"/>
    <s v="Gestión Contractual"/>
    <s v="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
    <s v="FALTA DE CUIDADO EN LA REVISIÓN DOCUMETAL"/>
    <s v="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
    <s v="DEFINIR E IMPLEMENTAR UN LINEAMIENTO"/>
    <s v="LINEAMIENTO DEFINIDO E IMPLEMENTADO / LINEAMIENTOS A DEFINIR E IMPLEMENTAR"/>
    <n v="1"/>
    <s v="PLANEACIÓN"/>
    <s v="2016-05-16"/>
    <s v="2016-12-31"/>
    <e v="#N/A"/>
    <s v="CERRADA"/>
    <s v="Debilidad contrataciòn"/>
    <s v="Revisión documental"/>
    <e v="#N/A"/>
    <n v="1"/>
    <s v="CERRADA"/>
    <m/>
    <m/>
    <m/>
    <m/>
    <s v="x"/>
    <s v="x"/>
    <m/>
    <m/>
    <m/>
    <m/>
    <m/>
    <s v="Regularidad"/>
    <d v="2016-04-01T00:00:00"/>
    <m/>
    <m/>
  </r>
  <r>
    <s v="2016-2.1.3.6-1"/>
    <n v="21"/>
    <s v="2016-04-29"/>
    <s v="PARTICIPACIÓN CIUDADANA Y DESARROLLO LOCAL"/>
    <m/>
    <s v="FDL SANTAFE."/>
    <m/>
    <s v="3"/>
    <x v="3"/>
    <n v="2016"/>
    <x v="7"/>
    <s v="2.1.3.6"/>
    <m/>
    <m/>
    <n v="1"/>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EN EL ESTUDIO PREVIO SE UTILIZARÁ EL PRINCIPIO DE PLANEACIÓN, ES DECIR, SE RESPONDERÁ A TODAS LAS CUESTIONES CON EL FIN DE MINIMIZAR EL RIESGO DE EXISTENCIA DE ADICIONES Y PRORROGAS EN LOS CONTRATOS"/>
    <s v="DISEÑAR E IMPLEMENTAR UN (1) PLANTILLA DE CUESTIONES A CONSIDERAR COMO MÍNIMO UN ESTUDIO PREVIO"/>
    <s v="PLANTILLA DE ESTUDIO PREVIO DISEÑADA E IMPLEMENTADA / PLANTILLA DE ESTUDIO PREVIO A DISEÑAR E IMPLEMENTAR"/>
    <n v="1"/>
    <s v="PLANEACIÓN"/>
    <s v="2016-05-16"/>
    <s v="2016-12-31"/>
    <e v="#N/A"/>
    <s v="CERRADA"/>
    <s v="Debilidad supervisión"/>
    <s v="Pòlizas"/>
    <e v="#N/A"/>
    <n v="1"/>
    <s v="CERRADA"/>
    <m/>
    <m/>
    <m/>
    <m/>
    <s v="x"/>
    <s v="x"/>
    <m/>
    <m/>
    <m/>
    <m/>
    <m/>
    <s v="Regularidad"/>
    <d v="2016-04-01T00:00:00"/>
    <m/>
    <m/>
  </r>
  <r>
    <s v="2016-2.2.1.3-1"/>
    <n v="31"/>
    <s v="2016-04-29"/>
    <s v="PARTICIPACIÓN CIUDADANA Y DESARROLLO LOCAL"/>
    <m/>
    <s v="FDL SANTAFE."/>
    <m/>
    <s v="3"/>
    <x v="3"/>
    <n v="2016"/>
    <x v="7"/>
    <s v="2.2.1.3"/>
    <m/>
    <m/>
    <n v="1"/>
    <m/>
    <m/>
    <m/>
    <s v="DIRECCIÓN SECTOR PARTICIPACION CIUDADANA Y DESARROLLO LOCAL"/>
    <s v="01 - AUDITORIA DE REGULARIDAD"/>
    <s v="Control de Resultados"/>
    <s v="Planes, Programas y Proyectos"/>
    <s v="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
    <s v="DEBILIDAD EN PLANEACIÓN"/>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DISEÑAR E IMPLEMENTAR UN (1) PLANTILLA DE CUESTIONES A CONSIDERAR COMO MÍNIMO UN ESTUDIO PREVIO"/>
    <s v="PLANTILLA DE ESTUDIO PREVIO DISEÑADA E IMPLEMENTADA / PLANTILLA DE ESTUDIO PREVIO A DISEÑAR E IMPLEMENTAR"/>
    <n v="1"/>
    <s v="PLANEACIÓN"/>
    <s v="2016-05-16"/>
    <s v="2016-12-31"/>
    <s v="A 1111 2018 3,1,24"/>
    <s v="INEFECTIVA"/>
    <s v="Planeación"/>
    <s v="estudios previos"/>
    <e v="#N/A"/>
    <n v="1"/>
    <s v="Reformulado"/>
    <m/>
    <m/>
    <m/>
    <m/>
    <s v="x"/>
    <s v="x"/>
    <m/>
    <m/>
    <m/>
    <m/>
    <m/>
    <s v="Regularidad"/>
    <d v="2016-04-01T00:00:00"/>
    <m/>
    <m/>
  </r>
  <r>
    <s v="2016-2.3.1.1-1"/>
    <n v="39"/>
    <s v="2016-04-29"/>
    <s v="PARTICIPACIÓN CIUDADANA Y DESARROLLO LOCAL"/>
    <m/>
    <s v="FDL SANTAFE."/>
    <m/>
    <s v="3"/>
    <x v="3"/>
    <n v="2016"/>
    <x v="7"/>
    <s v="2.3.1.1"/>
    <m/>
    <m/>
    <n v="1"/>
    <m/>
    <m/>
    <m/>
    <s v="DIRECCIÓN SECTOR PARTICIPACION CIUDADANA Y DESARROLLO LOCAL"/>
    <s v="01 - AUDITORIA DE REGULARIDAD"/>
    <s v="Control Financiero"/>
    <s v="Estados Contables"/>
    <s v="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
    <s v="FALTA DE CLARIDAD EN CUANTO A LAS RESPONSABILIDADES DE LAS ACCIONES DEL PROYECTO 704"/>
    <s v="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
    <s v="DEFINICIÓN DE RESPONSABILIDADES DEL PROYECTO 704"/>
    <s v="RESPONSABILIDAES ASIGNADAS AL PROYECTO 704 / TOTAL DE RESPONSABILIDADES A ASIGNAR AL PROYECTO 704"/>
    <n v="1"/>
    <s v="COORDINACIÓN NORMATIVA Y JURÍDICA"/>
    <s v="2016-05-16"/>
    <s v="2016-12-31"/>
    <e v="#N/A"/>
    <s v="CERRADA"/>
    <s v="Procedimientos"/>
    <s v="Gestión de multas"/>
    <e v="#N/A"/>
    <n v="1"/>
    <s v="CERRADA"/>
    <m/>
    <m/>
    <m/>
    <m/>
    <s v="x"/>
    <s v="x"/>
    <m/>
    <m/>
    <m/>
    <m/>
    <m/>
    <s v="Regularidad"/>
    <d v="2016-04-01T00:00:00"/>
    <m/>
    <m/>
  </r>
  <r>
    <s v="2016-2.3.1.2-1"/>
    <n v="44"/>
    <s v="2016-04-29"/>
    <s v="PARTICIPACIÓN CIUDADANA Y DESARROLLO LOCAL"/>
    <m/>
    <s v="FDL SANTAFE."/>
    <m/>
    <s v="3"/>
    <x v="3"/>
    <n v="2016"/>
    <x v="7"/>
    <s v="2.3.1.2"/>
    <m/>
    <m/>
    <n v="1"/>
    <m/>
    <m/>
    <m/>
    <s v="DIRECCIÓN SECTOR PARTICIPACION CIUDADANA Y DESARROLLO LOCAL"/>
    <s v="01 - AUDITORIA DE REGULARIDAD"/>
    <s v="Control Financiero"/>
    <s v="Estados Contables"/>
    <s v="EN LA CUENTA 142013 &quot;ANTICIPOS PARA PROYECTOS DE INVERSIÓN&quot;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
    <s v="FALTA DE RIGOR EN LA ACEPTACIÓN DE PAGOS DE ANTICIPOS"/>
    <s v="SE CUMPLIRA CON LO PREVISTO EN LA LEY 1474 DE 2011 ARTICULO 91 EN EL SENTIDO DE PACTAR DENTRO DE LOS CONTRATOS ESTATALES ANTICIPOS O PAGOS AMPARADOS EN ENCARGO FIDUCIARIA ANTICIPADOS SOLO DE FORMA EXCEPCIONAL"/>
    <s v="ANTICIPOS OTORGADOS A CONTRATOS SEA MENOR AL 20%"/>
    <s v="ANTICIPOS PAGADOS /VALOR DE LOS CONTRATOS"/>
    <n v="1"/>
    <s v="CONTRATACIÓN"/>
    <s v="2016-05-16"/>
    <s v="2016-12-31"/>
    <e v="#N/A"/>
    <s v="CERRADA"/>
    <s v="Procedimientos"/>
    <s v="Anticipos"/>
    <s v="Anticipos"/>
    <n v="1"/>
    <s v="CERRADA"/>
    <m/>
    <m/>
    <m/>
    <m/>
    <s v="x"/>
    <m/>
    <m/>
    <m/>
    <m/>
    <m/>
    <m/>
    <s v="Regularidad"/>
    <d v="2016-04-01T00:00:00"/>
    <m/>
    <m/>
  </r>
  <r>
    <s v="2016-2.3.1.3-1"/>
    <n v="45"/>
    <s v="2016-04-29"/>
    <s v="PARTICIPACIÓN CIUDADANA Y DESARROLLO LOCAL"/>
    <m/>
    <s v="FDL SANTAFE."/>
    <m/>
    <s v="3"/>
    <x v="3"/>
    <n v="2016"/>
    <x v="7"/>
    <s v="2.3.1.3"/>
    <m/>
    <m/>
    <n v="1"/>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SUPERVISÓN Y/O INTERVENTORÍA"/>
    <s v="CORRECCIÓN:  SOLICITAR A LOS CONTRATOS DE OBRA PÚBLICA YA LIQUIDADOS EL INFORME FINAL DEBE TENER EL DETALLE DE LAS INTERVENCIONES A LOS BIENES CON SU RESPECTIVO VALOR"/>
    <s v="EL 100% DE LOS CONTRATOS DE OBRAS PÚBLICAS TIENEN DETALLE  DE INTERVENCIONES AL  LIQUIDAR"/>
    <s v="CONTRATOS DE OBRAS PÚBLICAS CON RELACIÓN DETALLADA  DE INTERVENCIONES / TOTAL DE CONTRATOS DE OBRA PÚBLICA EN LIQUIDACIÓN"/>
    <n v="1"/>
    <s v="INFRAESTRUCTURA"/>
    <s v="2016-05-16"/>
    <s v="2016-12-31"/>
    <e v="#N/A"/>
    <s v="CERRADA"/>
    <s v="Gestiòn administrativa"/>
    <s v="Bienes uso público"/>
    <e v="#N/A"/>
    <n v="1"/>
    <s v="CERRADA"/>
    <m/>
    <m/>
    <m/>
    <m/>
    <s v="x"/>
    <m/>
    <m/>
    <m/>
    <m/>
    <m/>
    <m/>
    <s v="Regularidad"/>
    <d v="2016-04-01T00:00:00"/>
    <m/>
    <m/>
  </r>
  <r>
    <s v="2016-2.3.1.5-1"/>
    <n v="47"/>
    <s v="2016-04-29"/>
    <s v="PARTICIPACIÓN CIUDADANA Y DESARROLLO LOCAL"/>
    <m/>
    <s v="FDL SANTAFE."/>
    <m/>
    <s v="3"/>
    <x v="3"/>
    <n v="2016"/>
    <x v="7"/>
    <s v="2.3.1.5"/>
    <m/>
    <m/>
    <n v="1"/>
    <m/>
    <m/>
    <m/>
    <s v="DIRECCIÓN SECTOR PARTICIPACION CIUDADANA Y DESARROLLO LOCAL"/>
    <s v="01 - AUDITORIA DE REGULARIDAD"/>
    <s v="Control Financiero"/>
    <s v="Estados Contables"/>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ERROR HUMANO POR FALTA DE REVISIÓN FINAL DE CIFRAS"/>
    <s v="MANTENER UN SOLO REGISTRO OFICIAL PARA EL MANEJO DE LOS COMODATOS Y CONCILIAR CIFRAS ENTRE ALMACÉN Y CONTABILIDAD"/>
    <s v="LAS CIFRAS DE CONTABILIDAD SON IGUALES A LAS DE SAE - SIE"/>
    <s v="CIFRAS DE COMODATOS EN CONTABILIDAD / VALOR DE COMODATOS E  SAE -SIE"/>
    <n v="1"/>
    <s v="ALMACÉN"/>
    <s v="2016-05-16"/>
    <s v="2016-12-31"/>
    <e v="#N/A"/>
    <s v="CERRADA"/>
    <s v="Procedimientos"/>
    <s v="Registro comodatos"/>
    <e v="#N/A"/>
    <n v="1"/>
    <s v="CERRADA"/>
    <m/>
    <m/>
    <m/>
    <m/>
    <s v="x"/>
    <m/>
    <m/>
    <m/>
    <m/>
    <m/>
    <m/>
    <s v="Regularidad"/>
    <d v="2016-04-01T00:00:00"/>
    <m/>
    <m/>
  </r>
  <r>
    <s v="2016-3.1.1-1"/>
    <n v="79"/>
    <s v="2016-07-29"/>
    <s v="PARTICIPACIÓN CIUDADANA Y DESARROLLO LOCAL"/>
    <m/>
    <s v="FDL SANTAFE."/>
    <m/>
    <s v="3"/>
    <x v="3"/>
    <n v="2016"/>
    <x v="8"/>
    <s v="3.1.1"/>
    <m/>
    <m/>
    <n v="1"/>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LOS CASOS DETECTADOS DE ERRORES FORMALES EN LOS DOCUMENTOS CONTRACTUALES, ESTOS SE SUBSANARÁN MEDIANTE LA MODIFICACION CONTRACTUAL RESPECTIVA"/>
    <s v="CORRECCIÓN DE ERRORES FORMALES EN MINUTAS  CONTRACTUALES"/>
    <s v="MODIFICACIONES  GENERADOS PARA CORREGIR ERRORES FORMALES EN MINUTAS CONTRACTUALES / ERROORES DETECTADOS DE ERRORES FORMALES EN MINUTAS CONTRATATUALES"/>
    <n v="1"/>
    <s v="CONTRATACIÓN"/>
    <s v="2016-08-16"/>
    <s v="2016-12-31"/>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s v="x"/>
    <m/>
    <m/>
    <m/>
    <m/>
    <m/>
    <s v="Desempeño"/>
    <s v="01-07-216"/>
    <m/>
    <m/>
  </r>
  <r>
    <s v="2016-3.2.1-1"/>
    <n v="143"/>
    <s v="2016-07-29"/>
    <s v="PARTICIPACIÓN CIUDADANA Y DESARROLLO LOCAL"/>
    <m/>
    <s v="FDL SANTAFE."/>
    <m/>
    <s v="3"/>
    <x v="3"/>
    <n v="2016"/>
    <x v="8"/>
    <s v="3.2.1"/>
    <m/>
    <m/>
    <n v="1"/>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EL CONTRATISTA,  DE CONFORMIDAD CON LOS TERMINOS SEÑALADOS EN EL CONTRATO, DEBE RADICAR EL PLAN DE TRABAJO Y/O  EL CRONOGRAMA AL SUPERVISOR Y/O INTERVENTOR SEGÚN  CORREPONDA"/>
    <s v="CRONOGRAMAS Y/O PLANES DE TRABAJOS RADICADOS POR LOS CONTRATISTAS"/>
    <s v="CRONOGRAMA Y/O PLAN DE TRABAJO RADICADOS POR INTERVENTOR / CRONOGRAMA Y/O PLAN DE TRABAJO REQUERIDOS SEGÚN CONTRATO"/>
    <n v="1"/>
    <s v="PLANEACIÓN"/>
    <s v="2016-08-16"/>
    <s v="2016-12-31"/>
    <s v=" A la fecha  se han realizado apremios y requerimientos  para entrega de pólizas y para completar la "/>
    <s v="CERRADA"/>
    <s v="Debilidad supervisión"/>
    <s v="Cronograma inicial"/>
    <e v="#N/A"/>
    <n v="1"/>
    <s v="CERRADA"/>
    <m/>
    <m/>
    <m/>
    <m/>
    <s v="x"/>
    <s v="x"/>
    <m/>
    <m/>
    <m/>
    <m/>
    <m/>
    <s v="Desempeño"/>
    <s v="01-07-216"/>
    <m/>
    <m/>
  </r>
  <r>
    <s v="2016-3.3.1-1"/>
    <n v="166"/>
    <s v="2016-07-29"/>
    <s v="PARTICIPACIÓN CIUDADANA Y DESARROLLO LOCAL"/>
    <m/>
    <s v="FDL SANTAFE."/>
    <m/>
    <s v="3"/>
    <x v="3"/>
    <n v="2016"/>
    <x v="8"/>
    <s v="3.3.1"/>
    <m/>
    <m/>
    <n v="1"/>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s v="x"/>
    <m/>
    <m/>
    <m/>
    <m/>
    <m/>
    <s v="Desempeño"/>
    <s v="01-07-216"/>
    <m/>
    <m/>
  </r>
  <r>
    <s v="2016-3.3.2-1"/>
    <n v="180"/>
    <s v="2016-07-29"/>
    <s v="PARTICIPACIÓN CIUDADANA Y DESARROLLO LOCAL"/>
    <m/>
    <s v="FDL SANTAFE."/>
    <m/>
    <s v="3"/>
    <x v="3"/>
    <n v="2016"/>
    <x v="8"/>
    <s v="3.3.2"/>
    <m/>
    <m/>
    <n v="1"/>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MANTENER PRÁCTICA DE REVISIÓN DE RÉGIMEN DE INHABILIDADES E INCOMPATIBILIDADES CONTEMPLADAS EN LEY 80-1993 Y 1474-2011 ANTES DE SUSCRIBIR CUALQUIER CONTRATO Y DILIGENCIAR LISTA DE CHEQUEO DOCUMENTAL"/>
    <s v="DILIGENCIAMIENTO DE LISTA DE CHEQUEO"/>
    <s v="LISTAS DE CHEQUO REVISADAS Y FIRMADAS POR SUPERVISOR / CONTRATOS FIRMADOS"/>
    <n v="1"/>
    <s v="CONTRATACIÓN"/>
    <s v="2016-05-16"/>
    <s v="2016-12-31"/>
    <e v="#N/A"/>
    <s v="CERRADA"/>
    <s v="Debilidad contrataciòn"/>
    <s v="Revisión documental"/>
    <e v="#N/A"/>
    <n v="1"/>
    <s v="CERRADA"/>
    <m/>
    <m/>
    <m/>
    <m/>
    <s v="x"/>
    <s v="x"/>
    <m/>
    <m/>
    <m/>
    <m/>
    <m/>
    <s v="Desempeño"/>
    <s v="01-07-216"/>
    <m/>
    <m/>
  </r>
  <r>
    <s v="2016-3.4.1-1"/>
    <n v="190"/>
    <s v="2016-07-29"/>
    <s v="PARTICIPACIÓN CIUDADANA Y DESARROLLO LOCAL"/>
    <m/>
    <s v="FDL SANTAFE."/>
    <m/>
    <s v="3"/>
    <x v="3"/>
    <n v="2016"/>
    <x v="8"/>
    <s v="3.4.1"/>
    <m/>
    <m/>
    <n v="1"/>
    <m/>
    <m/>
    <m/>
    <s v="DIRECCIÓN SECTOR PARTICIPACION CIUDADANA Y DESARROLLO LOCAL"/>
    <s v="02 - AUDITORIA DE DESEMPEÑO"/>
    <s v="Control Gestión"/>
    <s v="Gestión Contractual"/>
    <s v="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
    <s v="DEBILIDADES EN EL ANALISIS DE LOS ESTUDIOS DE MERCADO"/>
    <s v="1, ACCIÓN CORRECTIVA:  EN LOS ESTUDIOS DE MERCADO, CUANDO SEA PROCEDEINTE Y ÉSTOS EXISTAN,  UTILIZAR LOS MECANISMOS DISPUESTOS PARA EL CÁLCULO DE PRECIOS UNITARIOS (RESOLUCIONES DISTRITALES DE CANASTAS DE PRECIO, GUÍA DE LA AGENCIA COLOMBIANA DE CONTRATACIÓN)"/>
    <s v="MÍNIMO EL 50% DE LOS ESTUDIOS DE MERCADO ESTÁN BASADOS EN LAS   CANASTAS OFICIALES OFICIALES"/>
    <s v="1. ESTUDIOS DE MERCADO BASADOS EN BOLSAS OFICIALES EXISTENTES / ESTUDIOS DE MERCADO REALIZADOS"/>
    <n v="1"/>
    <s v="PLANEACIÓN"/>
    <s v="2016-05-16"/>
    <s v="2016-12-31"/>
    <s v="Anexo Tecnico Definitivo FDLSF-LP-021-2017_x000a_COP 142/2017 Paginas 2 y 3 Se evidencia el listado de parques detallando su codigo, nombre y dirección del mismo.   Y Adicionalmente en los estudios previos se tiene la aprobación del IDRD"/>
    <s v="CERRADA"/>
    <s v="Planeación"/>
    <s v="Costos"/>
    <e v="#N/A"/>
    <n v="1"/>
    <s v="CERRADA"/>
    <m/>
    <m/>
    <m/>
    <m/>
    <s v="x"/>
    <s v="x"/>
    <m/>
    <n v="203474740"/>
    <m/>
    <m/>
    <m/>
    <s v="Desempeño"/>
    <s v="01-07-216"/>
    <m/>
    <m/>
  </r>
  <r>
    <s v="2016-3.5.1-1"/>
    <n v="202"/>
    <s v="2016-07-29"/>
    <s v="PARTICIPACIÓN CIUDADANA Y DESARROLLO LOCAL"/>
    <m/>
    <s v="FDL SANTAFE."/>
    <m/>
    <s v="3"/>
    <x v="3"/>
    <n v="2016"/>
    <x v="8"/>
    <s v="3.5.1"/>
    <m/>
    <m/>
    <n v="1"/>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s v="CERRADA"/>
    <m/>
    <m/>
    <m/>
    <m/>
    <s v="x"/>
    <s v="x"/>
    <m/>
    <m/>
    <m/>
    <m/>
    <m/>
    <s v="Desempeño"/>
    <s v="01-07-216"/>
    <m/>
    <m/>
  </r>
  <r>
    <s v="2016-3.6.1-1"/>
    <n v="211"/>
    <s v="2016-07-29"/>
    <s v="PARTICIPACIÓN CIUDADANA Y DESARROLLO LOCAL"/>
    <m/>
    <s v="FDL SANTAFE."/>
    <m/>
    <s v="3"/>
    <x v="3"/>
    <n v="2016"/>
    <x v="8"/>
    <s v="3.6.1"/>
    <m/>
    <m/>
    <n v="1"/>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s v="CERRADA"/>
    <m/>
    <m/>
    <m/>
    <m/>
    <s v="x"/>
    <s v="x"/>
    <m/>
    <m/>
    <m/>
    <m/>
    <m/>
    <s v="Desempeño"/>
    <s v="01-07-216"/>
    <m/>
    <m/>
  </r>
  <r>
    <s v="2016-3.7.1-1"/>
    <n v="217"/>
    <s v="2016-07-29"/>
    <s v="PARTICIPACIÓN CIUDADANA Y DESARROLLO LOCAL"/>
    <m/>
    <s v="FDL SANTAFE."/>
    <m/>
    <s v="3"/>
    <x v="3"/>
    <n v="2016"/>
    <x v="8"/>
    <s v="3.7.1"/>
    <m/>
    <m/>
    <n v="1"/>
    <m/>
    <m/>
    <m/>
    <s v="DIRECCIÓN SECTOR PARTICIPACION CIUDADANA Y DESARROLLO LOCAL"/>
    <s v="02 - AUDITORIA DE DESEMPEÑO"/>
    <s v="Control Gestión"/>
    <s v="Gestión Contractual"/>
    <s v="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s v="CERRADA"/>
    <m/>
    <m/>
    <m/>
    <m/>
    <s v="x"/>
    <m/>
    <m/>
    <m/>
    <m/>
    <m/>
    <m/>
    <s v="Desempeño"/>
    <s v="01-07-216"/>
    <m/>
    <m/>
  </r>
  <r>
    <s v="2016-3.8.1-1"/>
    <n v="222"/>
    <s v="2016-07-29"/>
    <s v="PARTICIPACIÓN CIUDADANA Y DESARROLLO LOCAL"/>
    <m/>
    <s v="FDL SANTAFE."/>
    <m/>
    <s v="3"/>
    <x v="3"/>
    <n v="2016"/>
    <x v="8"/>
    <s v="3.8.1"/>
    <m/>
    <m/>
    <n v="1"/>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1 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s v="CERRADA"/>
    <m/>
    <m/>
    <m/>
    <m/>
    <s v="x"/>
    <s v="x"/>
    <m/>
    <m/>
    <m/>
    <m/>
    <m/>
    <s v="Desempeño"/>
    <s v="01-07-216"/>
    <m/>
    <m/>
  </r>
  <r>
    <s v="2015-3.1.1-1"/>
    <n v="92"/>
    <s v="2016-01-29"/>
    <s v="PARTICIPACIÓN CIUDADANA Y DESARROLLO LOCAL"/>
    <m/>
    <s v="FDL SANTAFE."/>
    <m/>
    <s v="3"/>
    <x v="0"/>
    <n v="2015"/>
    <x v="6"/>
    <s v="3.1.1"/>
    <m/>
    <m/>
    <n v="1"/>
    <m/>
    <m/>
    <m/>
    <s v="DIRECCIÓN SECTOR PARTICIPACION CIUDADANA Y DESARROLLO LOCAL"/>
    <s v="02 - AUDITORIA DE DESEMPEÑO"/>
    <s v="N/A"/>
    <s v="N/A"/>
    <s v="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
    <s v="FALENCIA EN LA ESPECIFICIDAD DE LOS REQUISITOS TECNICOS Y ESPECIFICACIONES TECNICAS Y CON POSTERIORIDAD EN LA OBLIGACIONES ESPECIFICAS CON EL FIN DE BRINDAR MEJORES HERRAMIENTAS A LOS SUPERVISORES Y/O INTERVENTORES"/>
    <s v="ACCIÓN CORRECTIVA:  GENERAR OBLIGACIONES CONTRACTUALES MAS ESPECIFICAS QUE PERMITAN LA ADECUADA SUPERVISIÓN POR PARTE DEL INTERVENTOR Y/O SUPERVISOR"/>
    <s v="MEJORAR LA FORMULACIÓN"/>
    <s v="ESPECIFICACIONES TECNICAS / SEGUIMIENTO DEL CONTRATO"/>
    <n v="1"/>
    <s v="COORDINACIÓN ADMINISTRATIVA Y FINANCIERA"/>
    <s v="2016-02-12"/>
    <s v="2016-12-31"/>
    <e v="#N/A"/>
    <s v="CERRADA"/>
    <s v="Debilidad supervisión"/>
    <s v="Seguimiento"/>
    <e v="#N/A"/>
    <n v="1"/>
    <s v="CERRADA"/>
    <m/>
    <m/>
    <m/>
    <m/>
    <s v="x"/>
    <s v="x"/>
    <m/>
    <m/>
    <m/>
    <m/>
    <m/>
    <s v="Desempeño"/>
    <d v="2016-01-01T00:00:00"/>
    <m/>
    <m/>
  </r>
  <r>
    <s v="2015-3.2.1-1"/>
    <n v="150"/>
    <s v="2016-01-29"/>
    <s v="PARTICIPACIÓN CIUDADANA Y DESARROLLO LOCAL"/>
    <m/>
    <s v="FDL SANTAFE."/>
    <m/>
    <s v="3"/>
    <x v="0"/>
    <n v="2015"/>
    <x v="6"/>
    <s v="3.2.1"/>
    <m/>
    <m/>
    <n v="1"/>
    <m/>
    <m/>
    <m/>
    <s v="DIRECCIÓN SECTOR PARTICIPACION CIUDADANA Y DESARROLLO LOCAL"/>
    <s v="02 - AUDITORIA DE DESEMPEÑO"/>
    <s v="N/A"/>
    <s v="N/A"/>
    <s v="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Planeación"/>
    <s v="estudios previos"/>
    <e v="#N/A"/>
    <n v="1"/>
    <s v="CERRADA"/>
    <m/>
    <m/>
    <m/>
    <m/>
    <s v="x"/>
    <s v="x"/>
    <m/>
    <n v="36487000"/>
    <m/>
    <m/>
    <m/>
    <s v="Desempeño"/>
    <d v="2016-01-01T00:00:00"/>
    <m/>
    <m/>
  </r>
  <r>
    <s v="2015-3.3.1-1"/>
    <n v="169"/>
    <s v="2016-01-29"/>
    <s v="PARTICIPACIÓN CIUDADANA Y DESARROLLO LOCAL"/>
    <m/>
    <s v="FDL SANTAFE."/>
    <m/>
    <s v="3"/>
    <x v="0"/>
    <n v="2015"/>
    <x v="6"/>
    <s v="3.3.1"/>
    <m/>
    <m/>
    <n v="1"/>
    <m/>
    <m/>
    <m/>
    <s v="DIRECCIÓN SECTOR PARTICIPACION CIUDADANA Y DESARROLLO LOCAL"/>
    <s v="02 - AUDITORIA DE DESEMPEÑO"/>
    <s v="N/A"/>
    <s v="N/A"/>
    <s v="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
    <s v="FALTA DE DIFERENCIACIÓN ENTRE LOS APORTES DEL FDLSF Y DEL APORTE DEL ASOCIADO"/>
    <s v="ACCIÓN CORRECTIVA: EN CASO SUSCRIBIR CONVENIOS DE ASOCIACIÓN ESTABLECER LA INDEPENDENCIA DE LAS ACTIVIDADES QUE COMPRENDEN EL RUBRO DE COFINANCIACIÓN."/>
    <s v="INCLUSION DESDE LA FORMULACIÓN DE LAS ACTIVIDADES QUE HARAN PARTE DE LA COFINANCIACIÓN IDEPENDIENTES"/>
    <s v="CONVENIOS DE ASOCIACIÓN/ SEPARACIÓN DE APORTES EN LOS ESUDIOS PREVIOS"/>
    <n v="1"/>
    <s v="COORDINACIÓN ADMINISTRATIVA Y FINANCIERA  - FDLSF"/>
    <s v="2016-02-12"/>
    <s v="2016-12-31"/>
    <e v="#N/A"/>
    <s v="CERRADA"/>
    <s v="Debilidad supervisión"/>
    <s v="Seguimiento"/>
    <e v="#N/A"/>
    <n v="1"/>
    <s v="CERRADA"/>
    <m/>
    <m/>
    <m/>
    <m/>
    <s v="x"/>
    <s v="x"/>
    <m/>
    <n v="3737500"/>
    <m/>
    <m/>
    <m/>
    <s v="Desempeño"/>
    <d v="2016-01-01T00:00:00"/>
    <m/>
    <m/>
  </r>
  <r>
    <s v="2015-3.4.1-1"/>
    <n v="191"/>
    <s v="2016-01-29"/>
    <s v="PARTICIPACIÓN CIUDADANA Y DESARROLLO LOCAL"/>
    <m/>
    <s v="FDL SANTAFE."/>
    <m/>
    <s v="3"/>
    <x v="0"/>
    <n v="2015"/>
    <x v="6"/>
    <s v="3.4.1"/>
    <m/>
    <m/>
    <n v="1"/>
    <m/>
    <m/>
    <m/>
    <s v="DIRECCIÓN SECTOR PARTICIPACION CIUDADANA Y DESARROLLO LOCAL"/>
    <s v="02 - AUDITORIA DE DESEMPEÑO"/>
    <s v="N/A"/>
    <s v="N/A"/>
    <s v="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
    <s v="LA ENTIDAD NO REALIZA PLAN DE MEJORAMIENTO DE ESTE ITEM POR QUE SE CUMPLIO CON EL SOPORTE FINANCIERO DE LA ACTIVIDAD Y AFECTARIA LA AUTONOMIA DEL OFERENTE EN LA ELECCIÓN DE SUS PROVEEDORE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s v="CERRADA"/>
    <m/>
    <m/>
    <m/>
    <m/>
    <s v="x"/>
    <s v="x"/>
    <m/>
    <n v="2740366.67"/>
    <m/>
    <m/>
    <m/>
    <s v="Desempeño"/>
    <d v="2016-01-01T00:00:00"/>
    <m/>
    <m/>
  </r>
  <r>
    <s v="2015-3.5.1-1"/>
    <n v="201"/>
    <s v="2016-01-29"/>
    <s v="PARTICIPACIÓN CIUDADANA Y DESARROLLO LOCAL"/>
    <m/>
    <s v="FDL SANTAFE."/>
    <m/>
    <s v="3"/>
    <x v="0"/>
    <n v="2015"/>
    <x v="6"/>
    <s v="3.5.1"/>
    <m/>
    <m/>
    <n v="1"/>
    <m/>
    <m/>
    <m/>
    <s v="DIRECCIÓN SECTOR PARTICIPACION CIUDADANA Y DESARROLLO LOCAL"/>
    <s v="02 - AUDITORIA DE DESEMPEÑO"/>
    <s v="N/A"/>
    <s v="N/A"/>
    <s v="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
    <s v="LA ENTIDAD NO REALIZA PLAN DE MEJORAMIENTO PARA ESTE HALLAZGO YA QUE LA ENTIDAD ACTUO BAJO LOS LINEAMIENTOS DE LA NORMA CONTRACTUAL DENTRO DE SUS DEBERES Y DERECHO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s v="CERRADA"/>
    <m/>
    <m/>
    <m/>
    <m/>
    <s v="x"/>
    <s v="x"/>
    <m/>
    <m/>
    <m/>
    <m/>
    <m/>
    <s v="Desempeño"/>
    <d v="2016-01-01T00:00:00"/>
    <m/>
    <m/>
  </r>
  <r>
    <s v="2015-3.9.1-1"/>
    <n v="226"/>
    <s v="2016-01-29"/>
    <s v="PARTICIPACIÓN CIUDADANA Y DESARROLLO LOCAL"/>
    <m/>
    <s v="FDL SANTAFE."/>
    <m/>
    <s v="3"/>
    <x v="0"/>
    <n v="2015"/>
    <x v="6"/>
    <s v="3.9.1"/>
    <m/>
    <m/>
    <n v="1"/>
    <m/>
    <m/>
    <m/>
    <s v="DIRECCIÓN SECTOR PARTICIPACION CIUDADANA Y DESARROLLO LOCAL"/>
    <s v="02 - AUDITORIA DE DESEMPEÑO"/>
    <s v="N/A"/>
    <s v="N/A"/>
    <s v="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Debilidad supervisión"/>
    <s v="Soportes insuficientes"/>
    <e v="#N/A"/>
    <n v="1"/>
    <s v="CERRADA"/>
    <m/>
    <m/>
    <m/>
    <m/>
    <s v="x"/>
    <s v="x"/>
    <m/>
    <n v="39977000"/>
    <m/>
    <m/>
    <m/>
    <s v="Desempeño"/>
    <d v="2016-01-01T00:00:00"/>
    <m/>
    <m/>
  </r>
  <r>
    <s v="2016-2.2.1.2-1"/>
    <n v="27"/>
    <s v="2016-04-29"/>
    <s v="PARTICIPACIÓN CIUDADANA Y DESARROLLO LOCAL"/>
    <m/>
    <s v="FDL SANTAFE."/>
    <m/>
    <s v="3"/>
    <x v="3"/>
    <n v="2016"/>
    <x v="7"/>
    <s v="2.2.1.2"/>
    <m/>
    <m/>
    <n v="1"/>
    <m/>
    <m/>
    <m/>
    <s v="DIRECCIÓN SECTOR PARTICIPACION CIUDADANA Y DESARROLLO LOCAL"/>
    <s v="01 - AUDITORIA DE REGULARIDAD"/>
    <s v="Control de Resultados"/>
    <s v="Planes, Programas y Proyectos"/>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DESCONOCIMIENTO DE LA METODOLOGÍA"/>
    <s v="ACCIÓN CORRECTIVA: SEGUIR RIGUROSAMENTE LA MATODOLOGÍA DE CONTROLARÍA PARA GENERAR EL INFORME DE BALANCE SOCIAL"/>
    <s v="APLICAR EL 100% DE LA METODOLOGÍA DE CONTRALORÍA PARA  GENERACIÓN DEL BALANCE SOCIAL"/>
    <s v="PUNTOS RESPONDIDOS DE ACUERDO A LA METODOLOGÍA DE CONTRALORÍA / PUNTOS A RESPONDER EXIGIDO POR LA METODOLOGÍA DE LA CONTRALORÍA"/>
    <n v="1"/>
    <s v="PLANEACIÓN"/>
    <s v="2016-05-16"/>
    <s v="2017-02-28"/>
    <e v="#N/A"/>
    <s v="CERRADA"/>
    <s v="Gestiòn administrativa"/>
    <s v="Informes contralorìa"/>
    <e v="#N/A"/>
    <n v="1"/>
    <s v="CERRADA"/>
    <m/>
    <m/>
    <m/>
    <m/>
    <s v="x"/>
    <m/>
    <m/>
    <m/>
    <m/>
    <m/>
    <m/>
    <s v="Regularidad"/>
    <d v="2016-04-01T00:00:00"/>
    <m/>
    <m/>
  </r>
  <r>
    <s v="2016-3.1.1-1"/>
    <n v="81"/>
    <s v="2017-01-26"/>
    <s v="PARTICIPACIÓN CIUDADANA Y DESARROLLO LOCAL"/>
    <m/>
    <s v="FDL SANTAFE."/>
    <m/>
    <s v="3"/>
    <x v="3"/>
    <n v="2016"/>
    <x v="9"/>
    <s v="3.1.1"/>
    <m/>
    <m/>
    <n v="1"/>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CORRECCIÓN: SOLICITAR TANTO AL EJECUTOR DEL CONTRATO COP-098-2014 Y SU INTERVENTOR, LA ENTREGA DE TODOS LOS DOCUMENTOS RELACIONADOS CON ESTE CONTRATO"/>
    <s v="SOLICITUD DE ENTREGA DE DOCUMENTOS"/>
    <s v="SOLICITUD DE ENTREGA DE DOCUMENTOS RADICADA Y ENTREGADA / SOLICITUDES DE DOCUMENTOS PROGRAMADAS"/>
    <n v="1"/>
    <s v="RUBÉN DÍAZ - INGENIERO DE INFRAESTRUCTURA"/>
    <s v="2017-02-15"/>
    <s v="2017-04-30"/>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m/>
    <m/>
    <m/>
    <m/>
    <m/>
    <m/>
    <m/>
    <m/>
    <m/>
    <m/>
  </r>
  <r>
    <s v="2016-3.2.1-1"/>
    <n v="146"/>
    <s v="2017-01-26"/>
    <s v="PARTICIPACIÓN CIUDADANA Y DESARROLLO LOCAL"/>
    <m/>
    <s v="FDL SANTAFE."/>
    <m/>
    <s v="3"/>
    <x v="3"/>
    <n v="2016"/>
    <x v="9"/>
    <s v="3.2.1"/>
    <m/>
    <m/>
    <n v="1"/>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CORRECCIÓN:  SOLICITAR AL CONTRATISTA Y A SU INTERVENTOR LAS CERTIFICACIONES DE LAS ESCOMBRERAS CON LOS CORRESPONDIENTES CANTIDADES DE ESCOMBROS DISPUESTOS"/>
    <s v="SOLICITUD DE ENTREGA DE DOCUMENTOS"/>
    <s v="SOLICITUD DE ENTREGA DE DOCUMENTOS RADICADA Y ENTREGADA / SOLICITUDES DE ENTREGA DOCUMENTOS PROGRAMADAS"/>
    <n v="1"/>
    <s v="INGENIERO DE INFRAESTRUCTURA"/>
    <s v="2017-02-15"/>
    <s v="2017-04-30"/>
    <s v=" A la fecha  se han realizado apremios y requerimientos  para entrega de pólizas y para completar la "/>
    <s v="CERRADA"/>
    <s v="Debilidad supervisión"/>
    <s v="Cronograma inicial"/>
    <e v="#N/A"/>
    <n v="1"/>
    <s v="CERRADA"/>
    <m/>
    <m/>
    <m/>
    <m/>
    <s v="x"/>
    <s v="x"/>
    <m/>
    <n v="44272560"/>
    <s v="170100-0127-17"/>
    <d v="2017-07-11T00:00:00"/>
    <s v="Activo"/>
    <m/>
    <m/>
    <m/>
    <m/>
  </r>
  <r>
    <s v="2016-3.2.2-1"/>
    <n v="155"/>
    <s v="2017-01-26"/>
    <s v="PARTICIPACIÓN CIUDADANA Y DESARROLLO LOCAL"/>
    <m/>
    <s v="FDL SANTAFE."/>
    <m/>
    <s v="3"/>
    <x v="3"/>
    <n v="2016"/>
    <x v="9"/>
    <s v="3.2.2"/>
    <m/>
    <m/>
    <n v="1"/>
    <m/>
    <m/>
    <m/>
    <s v="DIRECCIÓN SECTOR PARTICIPACION CIUDADANA Y DESARROLLO LOCAL"/>
    <s v="02 - AUDITORIA DE DESEMPEÑO"/>
    <s v="Control Gestión"/>
    <s v="Gestión Contractual"/>
    <s v="COP 130-14 EN EL FRENTE DE OBRA DEL COMEDOR GIRARDOT QUE CORRESPONDE A LA EJECUCCION DE UN MURO REFORZADO , PRESENTA FISURAS  EN TRES ESCALONES, AFECTANDO LA ESTABILIDAD DE LA ESCALERA."/>
    <s v="SON CASOS FORTUITOS QUE SE ENTIENDEN CUBIERTOS POR LA ESTABILIDAD DE LA OBRA"/>
    <s v="CORRECCIÓN: HACER REQUERIMIENTO AL CONTRATISTA Y AL INTERVENTOR PARA QUE REALICEN LAS REPACRACIONES CORRESPONDIENTES A QUE HAYA LUGAR"/>
    <s v="SOLICITUD DE ENTREGA DE DOCUMENTOS"/>
    <s v="SOLICITUD DE ENTREGA DE DOCUMENTOS RADICADA Y ENTREGADA / SOLICITUDES DE DOCUMENTOS PROGRAMADAS"/>
    <n v="1"/>
    <s v="RUBÉN DÍAZ - INGENIERO DE INFRAESTRUCTURA"/>
    <s v="2017-02-15"/>
    <s v="2017-04-30"/>
    <s v="Renee Quimbay  realizó  reuniones el 25 de julio y el 11 de septiembre con los supervisores para reroalimentar sobrela importancia de ser muy meticuloso con la supervisiones a cargo..  Soporte actas"/>
    <s v="CERRADA"/>
    <s v="Debilidad supervisión"/>
    <s v="Modificaciones contractuales"/>
    <e v="#N/A"/>
    <n v="1"/>
    <s v="CERRADA"/>
    <m/>
    <m/>
    <m/>
    <m/>
    <s v="x"/>
    <m/>
    <m/>
    <m/>
    <m/>
    <m/>
    <m/>
    <m/>
    <m/>
    <m/>
    <m/>
  </r>
  <r>
    <s v="2016-3.3.1-1"/>
    <n v="163"/>
    <s v="2017-01-26"/>
    <s v="PARTICIPACIÓN CIUDADANA Y DESARROLLO LOCAL"/>
    <m/>
    <s v="FDL SANTAFE."/>
    <m/>
    <s v="3"/>
    <x v="3"/>
    <n v="2016"/>
    <x v="9"/>
    <s v="3.3.1"/>
    <m/>
    <m/>
    <n v="1"/>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ACCIÓN CORRECTIVA  PUBLICAR LAS NOVEDADES COTRACTURALES DEL CONTRATO COP-130-2014"/>
    <s v="PUBLICACIÓN DE NOVEDADES EN SECOP"/>
    <s v="NOVEDADES CONTRACTUALES DEL CONTRATO COP-130-2014  PUBLICAAS EN EL SECOP / NÚMERO DE NOVEDADES DEL CONTRATOS COP-130-2014"/>
    <n v="1"/>
    <s v="ABOGADODE APOYO DE COTRATACIÓN"/>
    <s v="2017-02-15"/>
    <s v="2017-04-30"/>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s v="x"/>
    <m/>
    <n v="37124998"/>
    <m/>
    <m/>
    <m/>
    <m/>
    <m/>
    <m/>
    <m/>
  </r>
  <r>
    <s v="2017-2.1.3.4-1"/>
    <n v="14"/>
    <s v="2017-05-26"/>
    <s v="PARTICIPACIÓN CIUDADANA Y DESARROLLO LOCAL"/>
    <m/>
    <s v="FDL SANTAFE."/>
    <m/>
    <s v="3"/>
    <x v="4"/>
    <n v="2017"/>
    <x v="10"/>
    <s v="2.1.3.4"/>
    <m/>
    <m/>
    <n v="1"/>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CORRECIÓN: REQUERIR DOS VECES AL ASOCIADO Y SU INTERVENTOR PARA QUE ENTREGUEN LA DOCUMENTACIÓN FALTANTE"/>
    <s v="REQUERIMIENTO DE DOCUMENTOS"/>
    <s v="REQUERIMIENTOS REALIZADOS AL ASOCIADO Y SU INTERVENTOS / REQUERIMIENTOS A REALIZAR AL ASOCIADO Y SU INTERVENTOS"/>
    <n v="1"/>
    <s v="ÁREA GESTIÓN DEL DESARROLLO LOCAL -  CONTRATOS - PAÚL"/>
    <s v="2017-04-01"/>
    <s v="2017-07-31"/>
    <s v="Se enviaron las coumnicaicones  20175320093721,   20175320097381, 20175320286751"/>
    <s v="CERRADA"/>
    <s v="Debilidad supervisión"/>
    <s v="Soportes insuficientes"/>
    <d v="2018-03-26T00:00:00"/>
    <n v="1"/>
    <s v="CERRADA"/>
    <m/>
    <m/>
    <m/>
    <m/>
    <s v="x"/>
    <s v="x"/>
    <m/>
    <m/>
    <m/>
    <m/>
    <m/>
    <s v="Regularidad"/>
    <d v="2017-05-01T00:00:00"/>
    <m/>
    <m/>
  </r>
  <r>
    <s v="2017-2.3.1.1-1"/>
    <n v="40"/>
    <s v="2017-05-26"/>
    <s v="PARTICIPACIÓN CIUDADANA Y DESARROLLO LOCAL"/>
    <m/>
    <s v="FDL SANTAFE."/>
    <m/>
    <s v="3"/>
    <x v="4"/>
    <n v="2017"/>
    <x v="10"/>
    <s v="2.3.1.1"/>
    <m/>
    <m/>
    <n v="1"/>
    <m/>
    <m/>
    <m/>
    <s v="DIRECCIÓN SECTOR PARTICIPACION CIUDADANA Y DESARROLLO LOCAL"/>
    <s v="01 - AUDITORIA DE REGULARIDAD"/>
    <s v="Control Financiero"/>
    <s v="Estados Contables"/>
    <s v="POR RECLASIFICACIÓN EN LA CUENTA MULTAS SEGÚN REPORTE DE OTRAS ÁREAS"/>
    <s v="NOMBRE DE LOS CAMPOS DEL ARCHIVO DE CONTROL DE MULTAS EN EXCEL NO CLAROS"/>
    <s v="ACCIÓN CORRECTIVA:  EN EL ARCHIVO EXCEL DE CONTROL DE MULTAS RENOMBRAR LA COLUMNA DE TRAMITE A COACTIVO"/>
    <s v="ARTUALIZACIÓN NOMBRE DE CAMPOS EN ARCHIVO EXCEL DE CONTROL DE MULTAS"/>
    <s v="ACTUALIZACIÓN NOMBRE EN ARCHIVO EXCEL DE CONTROL DE MULTAS / ACTUALIZACIONES PROPUESTAS EN EL  ARCHIVO EXCEL DE CONTROL DE MULTAS"/>
    <n v="1"/>
    <s v="ÁREA GESTIÓN POLICIVA - CARLOS MARIO Y PROMOTOR  DE LA MEJORA - REBECA GONZÁLEZ"/>
    <s v="2017-06-16"/>
    <s v="2017-08-30"/>
    <s v="se renombraron los campos de la herramienta excel usada para registrar y hacer seguimiento a las multas para evitar confusiones.  Soporte en el archivo de multas compartido para su actualización y consulta"/>
    <s v="CERRADA"/>
    <s v="Procedimientos"/>
    <s v="Gestión de multas"/>
    <d v="2018-03-26T00:00:00"/>
    <n v="1"/>
    <s v="CERRADA"/>
    <m/>
    <m/>
    <m/>
    <m/>
    <s v="x"/>
    <m/>
    <m/>
    <m/>
    <m/>
    <m/>
    <m/>
    <s v="Regularidad"/>
    <d v="2017-05-01T00:00:00"/>
    <m/>
    <m/>
  </r>
  <r>
    <s v="2017-2.3.1.2-1"/>
    <n v="41"/>
    <s v="2017-05-26"/>
    <s v="PARTICIPACIÓN CIUDADANA Y DESARROLLO LOCAL"/>
    <m/>
    <s v="FDL SANTAFE."/>
    <m/>
    <s v="3"/>
    <x v="4"/>
    <n v="2017"/>
    <x v="10"/>
    <s v="2.3.1.2"/>
    <m/>
    <m/>
    <n v="1"/>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REALIZAR UN INVENTARIO FÍSICO TOTAL DE LOS BIENES DE LA ALCALDÍA"/>
    <s v="REALIZACIÓN DE INVENTARIO FÍSICO TOTAL DE LOS ELEMENTOS DE PROPIEDAD DE LA ALCALDÍA"/>
    <s v="REALIZACIÓN DE INVENTARIO FÍSICO TOTAL DE LOS ELEMENTOS DE PROPIEDAD DE LA ALCALDÍA / INVENTARIOS FÍSICOS TOTALES PROYECTADOS A REALIZAR"/>
    <n v="1"/>
    <s v="ÁREA GESTIÓN DEL DESARROLLO LOCAL - PROFESIONAL 222 - 24 - DR CHADID"/>
    <s v="2017-05-16"/>
    <s v="2017-08-30"/>
    <s v="se suscribió el  contrato 86-2017  para ralizar el la toma física y la  valoración de los bienes de la Alcaldía  Soporte SECOP II link https://community.secop.gov.co/Public/Tendering/OpportunityDetail/Index?noticeUID=CO1.NTC.178803&amp;isFromPublicArea=True&amp;i"/>
    <s v="CERRADA"/>
    <s v="Procedimientos"/>
    <s v="Inventarios"/>
    <d v="2018-03-26T00:00:00"/>
    <n v="1"/>
    <s v="CERRADA"/>
    <m/>
    <m/>
    <m/>
    <m/>
    <s v="x"/>
    <s v="x"/>
    <m/>
    <m/>
    <m/>
    <m/>
    <m/>
    <s v="Regularidad"/>
    <d v="2017-05-01T00:00:00"/>
    <m/>
    <m/>
  </r>
  <r>
    <s v="2016-3.1.1-1"/>
    <n v="87"/>
    <s v="2016-10-25"/>
    <s v="PARTICIPACIÓN CIUDADANA Y DESARROLLO LOCAL"/>
    <m/>
    <s v="FDL SANTAFE."/>
    <m/>
    <s v="3"/>
    <x v="3"/>
    <n v="2016"/>
    <x v="11"/>
    <s v="3.1.1"/>
    <m/>
    <m/>
    <n v="1"/>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CORRECCIÓN: SOLICITAR AL INTERVENTOR DEL CONTRATO  099-2014 LA ENTREGA DE TODOS LOS DOCUMENTOS RELACIONADOS CON ESTE CONTRATO Y ARCHIVARLOS"/>
    <s v="SOLICITUD DE ENTREGA DE DOCUMENTOS"/>
    <s v="SOLICITUD DE ENTREGA DE DOCUMENTOS RADICADA Y ENTREGADA / SOLICITUDES DE DOCUMENTOS PROGRAMADAS"/>
    <n v="1"/>
    <s v="FONDO DE DESARROLLO LOCAL- CONTRATACIÓN"/>
    <s v="2016-11-10"/>
    <s v="2017-10-24"/>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m/>
    <m/>
    <m/>
    <m/>
    <m/>
    <m/>
    <s v="Desempeño"/>
    <d v="2016-10-01T00:00:00"/>
    <m/>
    <m/>
  </r>
  <r>
    <s v="2016-3.2.1-1"/>
    <n v="142"/>
    <s v="2016-10-25"/>
    <s v="PARTICIPACIÓN CIUDADANA Y DESARROLLO LOCAL"/>
    <m/>
    <s v="FDL SANTAFE."/>
    <m/>
    <s v="3"/>
    <x v="3"/>
    <n v="2016"/>
    <x v="11"/>
    <s v="3.2.1"/>
    <m/>
    <m/>
    <n v="1"/>
    <m/>
    <m/>
    <m/>
    <s v="DIRECCIÓN SECTOR PARTICIPACION CIUDADANA Y DESARROLLO LOCAL"/>
    <s v="02 - AUDITORIA DE DESEMPEÑO"/>
    <s v="Control Gestión"/>
    <s v="Gestión Contractual"/>
    <s v="HALLAZGO ADMINISTRATIVO, ADMINISTRATIVO. POR INCUMPLIMIENTO A LAS OBLIGACIONES GENERALES DEL ASOCIADO, SE SUSCRIBIO  ACTA DE INICIO DENTRO DE LOS TRES (3) DÍAS HÁBILES POSTERIORES A LA APROBACIÓN DE LAS GARANTÍAS (EN CONTRA DECLÀUSULA 4 CTO)"/>
    <s v="DEBILIDAD EN EL SEGUIMIENTO CONTRACTUAL POR PARTE DEL LOS SUPERVISORES E INTERVENTORES"/>
    <s v="ACCIÓN CORRECTIVA; EN LOS CONTRATOS QUE SEA REQUERIDO EN VIRTUD DE LA EJECUCIÓN CONTRACTUAL, HACER LOS APREMIOS, REQUERIMIENTOS Y CONMINACIONES DE ACUERDO A LO DISPUESTO EN EL ARTÍCULO 17 DE LA LEY 1150-2007"/>
    <s v="APLICACIÓN DEL ARTÍCULO 17 DE LA LEY 1150-2007 CUANDO SEA REQUERIDO"/>
    <s v="APLICACIONES DEL ARTÍCULO 17 DE LA LEY 1150-2007 / APLICACIÓN DEL ARTÍCULO 17 DE LA LEY 1150-2007 REQUERIDAS"/>
    <n v="1"/>
    <s v="ABOGADOS FONDO DE DESARROLLO LOCAL Y SUPERVISORES DE LOS CONTRATOS"/>
    <s v="2016-11-10"/>
    <s v="2017-10-24"/>
    <s v=" A la fecha  se han realizado apremios y requerimientos  para entrega de pólizas y para completar la "/>
    <s v="CERRADA"/>
    <s v="Debilidad supervisión"/>
    <s v="Cronograma inicial"/>
    <e v="#N/A"/>
    <n v="1"/>
    <s v="CERRADA"/>
    <m/>
    <m/>
    <m/>
    <m/>
    <s v="x"/>
    <m/>
    <m/>
    <m/>
    <m/>
    <m/>
    <m/>
    <s v="Desempeño"/>
    <d v="2016-10-01T00:00:00"/>
    <m/>
    <m/>
  </r>
  <r>
    <s v="2016-3.2.2-1"/>
    <n v="156"/>
    <s v="2016-10-25"/>
    <s v="PARTICIPACIÓN CIUDADANA Y DESARROLLO LOCAL"/>
    <m/>
    <s v="FDL SANTAFE."/>
    <m/>
    <s v="3"/>
    <x v="3"/>
    <n v="2016"/>
    <x v="11"/>
    <s v="3.2.2"/>
    <m/>
    <m/>
    <n v="1"/>
    <m/>
    <m/>
    <m/>
    <s v="DIRECCIÓN SECTOR PARTICIPACION CIUDADANA Y DESARROLLO LOCAL"/>
    <s v="02 - AUDITORIA DE DESEMPEÑO"/>
    <s v="Control Gestión"/>
    <s v="Gestión Contractual"/>
    <s v="HALLAZGO ADMINISTRATIVO CCON PRESUNTA INCIDENCIA DISCIPLINARIA. POR PRÓRROGA CONTRACTUAL SIN  JUSTIFICACIÓN, REVISADO EL AVANCE DEL CONTRATO SE EVIDENCIA QUE TAN SOLO SE HABÍA ADELANTADO PARCIALMENTE EL PRIMER COMPONENTE DE CINC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Modificaciones contractuales"/>
    <e v="#N/A"/>
    <n v="1"/>
    <s v="CERRADA"/>
    <m/>
    <m/>
    <m/>
    <m/>
    <s v="x"/>
    <s v="x"/>
    <m/>
    <m/>
    <m/>
    <m/>
    <m/>
    <s v="Desempeño"/>
    <d v="2016-10-01T00:00:00"/>
    <m/>
    <m/>
  </r>
  <r>
    <s v="2016-3.3.1-1"/>
    <n v="165"/>
    <s v="2016-10-25"/>
    <s v="PARTICIPACIÓN CIUDADANA Y DESARROLLO LOCAL"/>
    <m/>
    <s v="FDL SANTAFE."/>
    <m/>
    <s v="3"/>
    <x v="3"/>
    <n v="2016"/>
    <x v="11"/>
    <s v="3.3.1"/>
    <m/>
    <m/>
    <n v="1"/>
    <m/>
    <m/>
    <m/>
    <s v="DIRECCIÓN SECTOR PARTICIPACION CIUDADANA Y DESARROLLO LOCAL"/>
    <s v="02 - AUDITORIA DE DESEMPEÑO"/>
    <s v="Control Gestión"/>
    <s v="Gestión Contractual"/>
    <s v="HALLAZGO ADMINISTRATIVO. POR NO ACTUALIZAR PÓLIZA CON EL ACTA DE INICI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m/>
    <m/>
    <m/>
    <m/>
    <m/>
    <m/>
    <s v="Desempeño"/>
    <d v="2016-10-01T00:00:00"/>
    <m/>
    <m/>
  </r>
  <r>
    <s v="2016-3.3.3-1"/>
    <n v="184"/>
    <s v="2016-10-25"/>
    <s v="PARTICIPACIÓN CIUDADANA Y DESARROLLO LOCAL"/>
    <m/>
    <s v="FDL SANTAFE."/>
    <m/>
    <s v="3"/>
    <x v="3"/>
    <n v="2016"/>
    <x v="11"/>
    <s v="3.3.3"/>
    <m/>
    <m/>
    <n v="1"/>
    <m/>
    <m/>
    <m/>
    <s v="DIRECCIÓN SECTOR PARTICIPACION CIUDADANA Y DESARROLLO LOCAL"/>
    <s v="02 - AUDITORIA DE DESEMPEÑO"/>
    <s v="Control Gestión"/>
    <s v="Gestión Contractual"/>
    <s v="HALLAZGO ADMINISTRATIVO. POR DEFICIENCIAS EN LA PLANEACIÓN CONTRACTUAL Y ACTUALIZACIÓN DE PÓLIZAS."/>
    <s v="DEBILIDAD EN PLANEACIÓN"/>
    <s v="ACCION CORRECTIVA: EN EL ESTUDIO PREVIO SE UTILIZARÁ EL PRINCIPIO DE PLANEACIÓN, ES DECIR, SE RESPONDERÁ AL MAYOR NÚMERO DE  LAS CUESTIONES CON EL FIN DE MINIMIZAR EL RIESGO DE EXISTENCIA DE ADICIONES Y PRORROGAS EN LOS CONTRATOS."/>
    <s v="USAR EL PRINCIPO DE PLANEACIÓN EN EL 100% DE LOS ESTUDIOS PREVIOS REALIZADOS"/>
    <s v="ESTUDIOS PREVIOS EN LOS QUE SE USA EL PRINCIPO DE PLANEACIÓN / ESTUDIOS PREVIOS REALIZADOS"/>
    <n v="1"/>
    <s v="PLANEACIÓN"/>
    <s v="2016-11-10"/>
    <s v="2017-10-24"/>
    <s v="Se viene utillizando la guía orientadora para la elaboración de estudios previos que se desarrollo par la Alcaldía_x000a_Los procesos tienen mínimo tres revisiones previas antes de publicarse:  la de Renee Quimbay, la del abogado responsable y la del cómite de contratación.  Para  los casos en que cuenta con pliegos  tipo, éste ha sido utilizado._x000a_"/>
    <s v="CERRADA"/>
    <s v="Debilidad supervisión"/>
    <s v="Pòlizas"/>
    <e v="#N/A"/>
    <n v="1"/>
    <s v="CERRADA"/>
    <m/>
    <m/>
    <m/>
    <m/>
    <s v="x"/>
    <m/>
    <m/>
    <m/>
    <m/>
    <m/>
    <m/>
    <s v="Desempeño"/>
    <d v="2016-10-01T00:00:00"/>
    <m/>
    <m/>
  </r>
  <r>
    <s v="2017-3.2-3"/>
    <n v="141"/>
    <s v="2017-08-24"/>
    <s v="PARTICIPACIÓN CIUDADANA Y DESARROLLO LOCAL"/>
    <m/>
    <s v="FDL SANTAFE."/>
    <m/>
    <s v="3"/>
    <x v="4"/>
    <n v="2017"/>
    <x v="12"/>
    <s v="3.2"/>
    <m/>
    <m/>
    <n v="3"/>
    <m/>
    <m/>
    <m/>
    <s v="DIRECCIÓN SECTOR PARTICIPACION CIUDADANA Y DESARROLLO LOCAL"/>
    <s v="02 - AUDITORIA DE DESEMPEÑO"/>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s v="INCUMPLIDA"/>
    <m/>
    <m/>
    <m/>
    <m/>
    <s v="x"/>
    <s v="x"/>
    <m/>
    <n v="189415210.33000001"/>
    <m/>
    <m/>
    <m/>
    <s v="Desempeño"/>
    <d v="2017-08-01T00:00:00"/>
    <m/>
    <s v="COP 059-2013"/>
  </r>
  <r>
    <s v="2017-3.5-3"/>
    <n v="199"/>
    <s v="2017-08-24"/>
    <s v="PARTICIPACIÓN CIUDADANA Y DESARROLLO LOCAL"/>
    <m/>
    <s v="FDL SANTAFE."/>
    <m/>
    <s v="3"/>
    <x v="4"/>
    <n v="2017"/>
    <x v="12"/>
    <s v="3.5"/>
    <m/>
    <m/>
    <n v="3"/>
    <m/>
    <m/>
    <m/>
    <s v="DIRECCIÓN SECTOR PARTICIPACION CIUDADANA Y DESARROLLO LOCAL"/>
    <s v="02 - AUDITORIA DE DESEMPEÑO"/>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s v="INCUMPLIDA"/>
    <m/>
    <m/>
    <m/>
    <m/>
    <s v="x"/>
    <m/>
    <m/>
    <m/>
    <m/>
    <m/>
    <m/>
    <s v="Desempeño"/>
    <d v="2017-08-01T00:00:00"/>
    <m/>
    <m/>
  </r>
  <r>
    <s v="2017-3.8-3"/>
    <n v="221"/>
    <s v="2017-08-24"/>
    <s v="PARTICIPACIÓN CIUDADANA Y DESARROLLO LOCAL"/>
    <m/>
    <s v="FDL SANTAFE."/>
    <m/>
    <s v="3"/>
    <x v="4"/>
    <n v="2017"/>
    <x v="12"/>
    <s v="3.8"/>
    <m/>
    <m/>
    <n v="3"/>
    <m/>
    <m/>
    <m/>
    <s v="DIRECCIÓN SECTOR PARTICIPACION CIUDADANA Y DESARROLLO LOCAL"/>
    <s v="02 - AUDITORIA DE DESEMPEÑO"/>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Se definio un plan de visita para obras.  De cuatro visitas programadas se cumplieron tres._x000a_Las fotos de la visita se pueden revisar en el enlace https://drive.google.com/file/d/10SlOV3x8cVa5SnfW1uHE86OruXKgPsFt/view"/>
    <s v="CERRADA"/>
    <s v="Debilidad supervisión"/>
    <s v="Mantenimiento"/>
    <e v="#N/A"/>
    <n v="1"/>
    <s v="CERRADA"/>
    <m/>
    <m/>
    <m/>
    <m/>
    <s v="x"/>
    <s v="x"/>
    <m/>
    <m/>
    <m/>
    <m/>
    <m/>
    <s v="Desempeño"/>
    <d v="2017-08-01T00:00:00"/>
    <m/>
    <m/>
  </r>
  <r>
    <s v="2017-3.1-1"/>
    <n v="76"/>
    <s v="2017-11-23"/>
    <s v="PARTICIPACIÓN CIUDADANA Y DESARROLLO LOCAL"/>
    <m/>
    <s v="FDL SANTAFE."/>
    <m/>
    <s v="3"/>
    <x v="4"/>
    <n v="2017"/>
    <x v="8"/>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7-11-24"/>
    <s v="2017-12-30"/>
    <s v="se realizó la publicación en SECOP, en los contratos que aún no tenían publicada la liquidación, lde  los documentos faltantes_x000a_Verificar aleatoriamente los contratos 2017.  La tarea de publicación se ha venido realizando a medida que se tienen los documentos_x000a_La relación total con los enlaces a SECOP se encuentra publicada en la web de la Alcaldía &quot;http://www.santafe.gov.co/transparencia/contratacion/ejecucion_contratos&quot;"/>
    <s v="CERRADA"/>
    <s v="Debilidad contrataciòn"/>
    <s v="Publicaciòn SECOP"/>
    <d v="2018-03-28T00:00:00"/>
    <n v="1"/>
    <s v="CERRADA"/>
    <m/>
    <m/>
    <m/>
    <m/>
    <s v="x"/>
    <s v="x"/>
    <m/>
    <m/>
    <m/>
    <m/>
    <m/>
    <m/>
    <m/>
    <m/>
    <m/>
  </r>
  <r>
    <s v="2017-2.1.2.1-1"/>
    <n v="1"/>
    <s v="2017-05-26"/>
    <s v="PARTICIPACIÓN CIUDADANA Y DESARROLLO LOCAL"/>
    <m/>
    <s v="FDL SANTAFE."/>
    <m/>
    <s v="3"/>
    <x v="4"/>
    <n v="2017"/>
    <x v="10"/>
    <s v="2.1.2.1"/>
    <m/>
    <m/>
    <n v="1"/>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AVERIGUACIÓN PRELIMINAR"/>
    <s v="Ejecución presupuestal"/>
    <s v="Bajo cumplimiento"/>
    <d v="2018-03-26T00:00:00"/>
    <n v="1"/>
    <s v="Pendeinte Concepto"/>
    <m/>
    <m/>
    <m/>
    <m/>
    <s v="x"/>
    <m/>
    <m/>
    <m/>
    <m/>
    <m/>
    <m/>
    <s v="Regularidad"/>
    <d v="2017-05-01T00:00:00"/>
    <m/>
    <m/>
  </r>
  <r>
    <s v="2017-2.1.3.2-1"/>
    <n v="3"/>
    <s v="2017-05-26"/>
    <s v="PARTICIPACIÓN CIUDADANA Y DESARROLLO LOCAL"/>
    <m/>
    <s v="FDL SANTAFE."/>
    <m/>
    <s v="3"/>
    <x v="4"/>
    <n v="2017"/>
    <x v="10"/>
    <s v="2.1.3.2"/>
    <m/>
    <m/>
    <n v="1"/>
    <m/>
    <m/>
    <m/>
    <s v="DIRECCIÓN SECTOR PARTICIPACION CIUDADANA Y DESARROLLO LOCAL"/>
    <s v="01 - AUDITORIA DE REGULARIDAD"/>
    <s v="Control Gestión"/>
    <s v="Gestión Contractual"/>
    <s v="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
    <s v="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PAR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Planeación"/>
    <s v="Costos"/>
    <d v="2018-03-26T00:00:00"/>
    <n v="1"/>
    <s v="CERRADA"/>
    <m/>
    <m/>
    <m/>
    <m/>
    <s v="x"/>
    <s v="x"/>
    <m/>
    <m/>
    <m/>
    <m/>
    <m/>
    <s v="Regularidad"/>
    <d v="2017-05-01T00:00:00"/>
    <m/>
    <m/>
  </r>
  <r>
    <s v="2017-2.1.3.3-1"/>
    <n v="10"/>
    <s v="2017-05-26"/>
    <s v="PARTICIPACIÓN CIUDADANA Y DESARROLLO LOCAL"/>
    <m/>
    <s v="FDL SANTAFE."/>
    <m/>
    <s v="3"/>
    <x v="4"/>
    <n v="2017"/>
    <x v="10"/>
    <s v="2.1.3.3"/>
    <m/>
    <m/>
    <n v="1"/>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Debilidad contrataciòn"/>
    <s v="Publicaciòn SECOP"/>
    <d v="2018-03-26T00:00:00"/>
    <n v="1"/>
    <s v="CERRADA"/>
    <m/>
    <m/>
    <m/>
    <m/>
    <s v="x"/>
    <s v="x"/>
    <m/>
    <m/>
    <m/>
    <m/>
    <m/>
    <s v="Regularidad"/>
    <d v="2017-05-01T00:00:00"/>
    <m/>
    <m/>
  </r>
  <r>
    <s v="2017-2.1.3.5-1"/>
    <n v="20"/>
    <s v="2017-05-26"/>
    <s v="PARTICIPACIÓN CIUDADANA Y DESARROLLO LOCAL"/>
    <m/>
    <s v="FDL SANTAFE."/>
    <m/>
    <s v="3"/>
    <x v="4"/>
    <n v="2017"/>
    <x v="10"/>
    <s v="2.1.3.5"/>
    <m/>
    <m/>
    <n v="1"/>
    <m/>
    <m/>
    <m/>
    <s v="DIRECCIÓN SECTOR PARTICIPACION CIUDADANA Y DESARROLLO LOCAL"/>
    <s v="01 - AUDITORIA DE REGULARIDAD"/>
    <s v="Control Gestión"/>
    <s v="Gestión Contractual"/>
    <s v="EL SUPERVISOR TRAMITÓ EL PAGO DE FACTURAS QUE INCUMPLEN EL PAGO DEL IMPUESTO DEL IVA, ACTIVIDADES OBLIGADAS BAJO EL RÉGIMEN COMÚN DEL CONVENIO DE ASOCIACIÓN  NO. 151-2014."/>
    <s v="ERROR DE CONCEPTO POR LA DIVERSIDAD DE APLICACIÓN DEL IVA"/>
    <s v="ACCIÓN CORRECTIVA:  DESDE LOS ESTUDIOS PREVIOS ASEGURAR QUE EL VALOR DEL PRESUPUESTO OFICIAL ASIGNADO INCLUYA TODOS LOS IMPUESTOS, TASAS Y CONTRIBUCIONES QUE SE DEBAN APLICAR"/>
    <s v="ESTUDIOS PREVIOS  INCLUYENDO IMPUESTOS, TASAS Y CONTRIBUCIONES A APLICAR"/>
    <s v="ESTUDIOS PREVIOS QUE INCLUYAN EN EL VALOR DEL PRESUPUESTO OFICIAL ASIGNADO  TODOS LOS IMPUESTOS, TASAS Y CONTRIBUCIONES QUE SE DEBAN APLICAR  / ESTUDIOS PREVIOS PRESNTADOS"/>
    <n v="1"/>
    <s v="ÁREA GESTIÓN DEL DESARROLLO LOCAL - PLANEACIÓN.  RENEE"/>
    <s v="2017-06-01"/>
    <s v="2017-12-31"/>
    <s v="Se viene utillizando la guía orientadora para la elaboración de estudios previos que se desarrollo par la Alcaldía"/>
    <s v="CERRADA"/>
    <s v="Debilidad supervisión"/>
    <s v="Revisión documental"/>
    <d v="2018-03-26T00:00:00"/>
    <n v="1"/>
    <s v="CERRADA"/>
    <m/>
    <m/>
    <m/>
    <m/>
    <s v="x"/>
    <s v="x"/>
    <m/>
    <m/>
    <m/>
    <m/>
    <m/>
    <s v="Regularidad"/>
    <d v="2017-05-01T00:00:00"/>
    <m/>
    <m/>
  </r>
  <r>
    <s v="2017-2.2.1.1-1"/>
    <n v="25"/>
    <s v="2017-05-26"/>
    <s v="PARTICIPACIÓN CIUDADANA Y DESARROLLO LOCAL"/>
    <m/>
    <s v="FDL SANTAFE."/>
    <m/>
    <s v="3"/>
    <x v="4"/>
    <n v="2017"/>
    <x v="10"/>
    <s v="2.2.1.1"/>
    <m/>
    <m/>
    <n v="1"/>
    <m/>
    <m/>
    <m/>
    <s v="DIRECCIÓN SECTOR PARTICIPACION CIUDADANA Y DESARROLLO LOCAL"/>
    <s v="01 - AUDITORIA DE REGULARIDAD"/>
    <s v="Control de Resultados"/>
    <s v="Planes, Programas y Proyectos"/>
    <s v="POR FALTA DE  AVANCE REAL DE LAS METAS  DEL PLAN DE DESARROLLO LOCAL Y ERRORES EN SU REPORTE EN EL PLAN DE ACCIÓN"/>
    <s v="DEBILIDADES EN EL SEGUMIENTO AL CUMPLIMIENTO DEL CRONOGRAMA DE EJECUCIÓN DEL PAA"/>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CERRADA"/>
    <s v="Ejecución presupuestal"/>
    <s v="Diferencia cifras"/>
    <d v="2018-03-26T00:00:00"/>
    <n v="1"/>
    <s v="CERRADA"/>
    <m/>
    <m/>
    <m/>
    <m/>
    <s v="x"/>
    <s v="x"/>
    <m/>
    <m/>
    <m/>
    <m/>
    <m/>
    <s v="Regularidad"/>
    <d v="2017-05-01T00:00:00"/>
    <m/>
    <m/>
  </r>
  <r>
    <s v="2017-2.2.1.2-1"/>
    <n v="28"/>
    <s v="2017-05-26"/>
    <s v="PARTICIPACIÓN CIUDADANA Y DESARROLLO LOCAL"/>
    <m/>
    <s v="FDL SANTAFE."/>
    <m/>
    <s v="3"/>
    <x v="4"/>
    <n v="2017"/>
    <x v="10"/>
    <s v="2.2.1.2"/>
    <m/>
    <m/>
    <n v="1"/>
    <m/>
    <m/>
    <m/>
    <s v="DIRECCIÓN SECTOR PARTICIPACION CIUDADANA Y DESARROLLO LOCAL"/>
    <s v="01 - AUDITORIA DE REGULARIDAD"/>
    <s v="Control de Resultados"/>
    <s v="Planes, Programas y Proyectos"/>
    <s v="POR ERRORES EN EL REPORTE DE LAS METAS EN LA MATRIZ UNIFICADA DE SEGUIMIENTO A LA INVERSIÓN LOCAL"/>
    <s v="ERRORRES EN TRANSCIPCIÓN DE INFORMACIÓN"/>
    <s v="ACCIÓN CORRECTIVA:  MENSUALMENTE, CADA FUNCIONARIO RESPONSABLE DE PROYECTO DE INVERSIÓN DEBE VERIFICAR  LA VALIDEZ  DE LAS CIFRAS DE LA MATRIZ MUSI Y EMITIRÁ UNA CERTIFICACIÓN AL RESPECTO"/>
    <s v="CERTIFICACIONES DE REVISIÓN DE CIFRAS EN MUSI"/>
    <s v="CERTIFICACIONES DE REVISIÓN DE CIFRAS EN MUSI / NÚMERO DE PROYECTOS ACTUALIZADOS EN MUSI"/>
    <n v="1"/>
    <s v="ÁREA GESTIÓN DEL DESARROLLO LOCAL - PLANEACIÓN.  RENEE"/>
    <s v="2017-06-01"/>
    <s v="2017-12-31"/>
    <s v="Se realizaron cetificaciones revisando las cifras de la MUSI respecto a PREDIS"/>
    <s v="AVERIGUACIÓN PRELIMINAR"/>
    <s v="Ejecución presupuestal"/>
    <s v="Diferencia cifras"/>
    <d v="2017-12-29T00:00:00"/>
    <n v="1"/>
    <s v="Pendeinte Concepto"/>
    <m/>
    <m/>
    <m/>
    <m/>
    <s v="x"/>
    <m/>
    <m/>
    <m/>
    <m/>
    <m/>
    <m/>
    <s v="Regularidad"/>
    <d v="2017-05-01T00:00:00"/>
    <m/>
    <m/>
  </r>
  <r>
    <s v="2017-2.2.1.3-1"/>
    <n v="29"/>
    <s v="2017-05-26"/>
    <s v="PARTICIPACIÓN CIUDADANA Y DESARROLLO LOCAL"/>
    <m/>
    <s v="FDL SANTAFE."/>
    <m/>
    <s v="3"/>
    <x v="4"/>
    <n v="2017"/>
    <x v="10"/>
    <s v="2.2.1.3"/>
    <m/>
    <m/>
    <n v="1"/>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s v="Reformulado"/>
    <m/>
    <m/>
    <m/>
    <m/>
    <s v="x"/>
    <m/>
    <m/>
    <m/>
    <m/>
    <m/>
    <m/>
    <s v="Regularidad"/>
    <d v="2017-05-01T00:00:00"/>
    <m/>
    <m/>
  </r>
  <r>
    <s v="2016-3.1.2-1"/>
    <n v="96"/>
    <s v="2017-01-26"/>
    <s v="PARTICIPACIÓN CIUDADANA Y DESARROLLO LOCAL"/>
    <m/>
    <s v="FDL SANTAFE."/>
    <m/>
    <s v="3"/>
    <x v="3"/>
    <n v="2016"/>
    <x v="9"/>
    <s v="3.1.2"/>
    <m/>
    <m/>
    <n v="1"/>
    <m/>
    <m/>
    <m/>
    <s v="DIRECCIÓN SECTOR PARTICIPACION CIUDADANA Y DESARROLLO LOCAL"/>
    <s v="02 - AUDITORIA DE DESEMPEÑO"/>
    <s v="Control Gestión"/>
    <s v="Gestión Contractual"/>
    <s v="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s v="CERRADA"/>
    <m/>
    <m/>
    <m/>
    <m/>
    <s v="x"/>
    <m/>
    <m/>
    <m/>
    <m/>
    <m/>
    <m/>
    <m/>
    <m/>
    <m/>
    <m/>
  </r>
  <r>
    <s v="2016-3.1.3-1"/>
    <n v="120"/>
    <s v="2017-01-26"/>
    <s v="PARTICIPACIÓN CIUDADANA Y DESARROLLO LOCAL"/>
    <m/>
    <s v="FDL SANTAFE."/>
    <m/>
    <s v="3"/>
    <x v="3"/>
    <n v="2016"/>
    <x v="9"/>
    <s v="3.1.3"/>
    <m/>
    <m/>
    <n v="1"/>
    <m/>
    <m/>
    <m/>
    <s v="DIRECCIÓN SECTOR PARTICIPACION CIUDADANA Y DESARROLLO LOCAL"/>
    <s v="02 - AUDITORIA DE DESEMPEÑO"/>
    <s v="Control Gestión"/>
    <s v="Gestión Contractual"/>
    <s v="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s v="CERRADA"/>
    <m/>
    <m/>
    <m/>
    <m/>
    <s v="x"/>
    <s v="x"/>
    <m/>
    <n v="50140615"/>
    <s v="170100-0017-18"/>
    <d v="2018-02-13T00:00:00"/>
    <s v="Activo"/>
    <m/>
    <m/>
    <m/>
    <m/>
  </r>
  <r>
    <s v="2016-3.4.1-1"/>
    <n v="189"/>
    <s v="2017-01-26"/>
    <s v="PARTICIPACIÓN CIUDADANA Y DESARROLLO LOCAL"/>
    <m/>
    <s v="FDL SANTAFE."/>
    <m/>
    <s v="3"/>
    <x v="3"/>
    <n v="2016"/>
    <x v="9"/>
    <s v="3.4.1"/>
    <m/>
    <m/>
    <n v="1"/>
    <m/>
    <m/>
    <m/>
    <s v="DIRECCIÓN SECTOR PARTICIPACION CIUDADANA Y DESARROLLO LOCAL"/>
    <s v="02 - AUDITORIA DE DESEMPEÑO"/>
    <s v="Control Gestión"/>
    <s v="Gestión Contractual"/>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DEBILIDAD EN LA PLANEACIÓN, PUES EL PARQUE NO CUMPLIDO, NO ESTABA INCLUIDO DENTRO DE LOS PARQUES INICIALES A INTERVENIR"/>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 111 2018 3,1,2,12 Anexo Tecnico Definitivo FDLSF-LP-021-2017_x000a_COP 142/2017 Paginas 2 y 3 Se evidencia el listado de parques detallando su codigo, nombre y dirección del mismo.   Y Adicionalmente en los estudios previos se tiene la aprobación del IDRD"/>
    <s v="INEFECTIVA"/>
    <s v="Planeación"/>
    <s v="Costos"/>
    <e v="#N/A"/>
    <n v="1"/>
    <s v="Reformulado"/>
    <m/>
    <m/>
    <m/>
    <m/>
    <s v="x"/>
    <m/>
    <m/>
    <m/>
    <m/>
    <m/>
    <m/>
    <m/>
    <m/>
    <m/>
    <m/>
  </r>
  <r>
    <s v="2017-2.2.1.4-1"/>
    <n v="33"/>
    <s v="2017-05-26"/>
    <s v="PARTICIPACIÓN CIUDADANA Y DESARROLLO LOCAL"/>
    <m/>
    <s v="FDL SANTAFE."/>
    <m/>
    <s v="3"/>
    <x v="4"/>
    <n v="2017"/>
    <x v="10"/>
    <s v="2.2.1.4"/>
    <m/>
    <m/>
    <n v="1"/>
    <m/>
    <m/>
    <m/>
    <s v="DIRECCIÓN SECTOR PARTICIPACION CIUDADANA Y DESARROLLO LOCAL"/>
    <s v="01 - AUDITORIA DE REGULARIDAD"/>
    <s v="Control de Resultados"/>
    <s v="Planes, Programas y Proyectos"/>
    <s v="POR INCUMPLIMIENTO CON LOS REQUISITOS ESTABLECIDOS DE LOS FORMATOS  Y DOCUMENTOS EN EL SIVICOF DEL BALANCE SOCIAL GESTIÓN AMBIENTAL E INFORMES DE GERENCIA Y DE GESTIÓN Y RESULTADOS"/>
    <s v="CONFUSIÓN EN EL DILIGENCIAMIENTO DE LOS FORMATOS A ENVIAR"/>
    <s v="ACCIÓN CORRECTIVA: DILIGENCIAR LOS FORMATOS DE INFORME ANUAL DE CUENTAS DE ACUERDO A LOS FORMATOS DE LA CONTRALORÍA"/>
    <s v="FORMATOS DILIGENCIADOS DE ACUERDO A CONTRALORIA"/>
    <s v="FORMATOS DILIGENCIADOS DE ACUERDO A CONTRALORIA / FORMATOS ENVIADOS EN LA RENDICIÓN ANUAL DE CUENTAS A CONTRALORIA"/>
    <n v="1"/>
    <s v="ÁREA GESTIÓN DEL DESARROLLO LOCAL - PLANEACIÓN.  RENEE"/>
    <s v="2017-06-16"/>
    <s v="2018-02-28"/>
    <s v="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
    <s v="ABIERTA"/>
    <s v="Gestiòn administrativa"/>
    <s v="Informes contralorìa"/>
    <d v="2017-12-29T00:00:00"/>
    <n v="1"/>
    <s v="CERRADA"/>
    <m/>
    <m/>
    <m/>
    <m/>
    <s v="x"/>
    <s v="x"/>
    <m/>
    <m/>
    <m/>
    <m/>
    <m/>
    <s v="Regularidad"/>
    <d v="2017-05-01T00:00:00"/>
    <m/>
    <m/>
  </r>
  <r>
    <s v="2017-3.1-1"/>
    <n v="74"/>
    <s v="2017-08-24"/>
    <s v="PARTICIPACIÓN CIUDADANA Y DESARROLLO LOCAL"/>
    <m/>
    <s v="FDL SANTAFE."/>
    <m/>
    <s v="3"/>
    <x v="4"/>
    <n v="2017"/>
    <x v="12"/>
    <s v="3.1"/>
    <m/>
    <m/>
    <n v="1"/>
    <m/>
    <m/>
    <m/>
    <s v="DIRECCIÓN SECTOR PARTICIPACION CIUDADANA Y DESARROLLO LOCAL"/>
    <s v="02 - AUDITORIA DE DESEMPEÑO"/>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CIÓN CORRECTIVA:  PARA LOS CONTRATOS REPORTADOS EN EL HALLAZGO QUE NO ESTÁN LIQUIDADOS, SE HACE LA PUBLICAICÓN DE LOS DOCUMENTOS QUE NO SE ENCUENTREN PUBLICADOS"/>
    <s v="ACTUALIZACIÓN DE PUBLICACIÓN DE DOCUMENTOS"/>
    <s v="ACTUALIZACIÓN DE PUBLICACIÓN DE DOCUMENTOS A CONTRATOS CON DOCUMENTOS FALTANTS DE PUBLICAR / CONTRATOS CON DOCUMENTOS NO PUBLICADOS ENCONTRADOS"/>
    <n v="1"/>
    <s v="CONTRATACIÓN -- PAUL ORDOSGOITIA"/>
    <s v="2017-09-15"/>
    <s v="2018-08-24"/>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s v="CERRADA"/>
    <m/>
    <m/>
    <m/>
    <m/>
    <s v="x"/>
    <s v="x"/>
    <m/>
    <m/>
    <m/>
    <m/>
    <m/>
    <s v="Desempeño"/>
    <d v="2017-08-01T00:00:00"/>
    <m/>
    <m/>
  </r>
  <r>
    <s v="2017-3.3-1"/>
    <n v="160"/>
    <s v="2017-08-24"/>
    <s v="PARTICIPACIÓN CIUDADANA Y DESARROLLO LOCAL"/>
    <m/>
    <s v="FDL SANTAFE."/>
    <m/>
    <s v="3"/>
    <x v="4"/>
    <n v="2017"/>
    <x v="12"/>
    <s v="3.3"/>
    <m/>
    <m/>
    <n v="1"/>
    <m/>
    <m/>
    <m/>
    <s v="DIRECCIÓN SECTOR PARTICIPACION CIUDADANA Y DESARROLLO LOCAL"/>
    <s v="02 - AUDITORIA DE DESEMPEÑO"/>
    <s v="Control Gestión"/>
    <s v="Gestión Contractual"/>
    <s v="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Debilidad supervisión"/>
    <s v="Seguimiento"/>
    <e v="#N/A"/>
    <n v="1"/>
    <s v="CERRADA"/>
    <m/>
    <m/>
    <m/>
    <m/>
    <s v="x"/>
    <s v="x"/>
    <s v="x"/>
    <n v="139362832.24000001"/>
    <m/>
    <m/>
    <m/>
    <s v="Desempeño"/>
    <d v="2017-08-01T00:00:00"/>
    <m/>
    <s v="COP-059-2013"/>
  </r>
  <r>
    <s v="2017-3.4-1"/>
    <n v="185"/>
    <s v="2017-08-24"/>
    <s v="PARTICIPACIÓN CIUDADANA Y DESARROLLO LOCAL"/>
    <m/>
    <s v="FDL SANTAFE."/>
    <m/>
    <s v="3"/>
    <x v="4"/>
    <n v="2017"/>
    <x v="12"/>
    <s v="3.4"/>
    <m/>
    <m/>
    <n v="1"/>
    <m/>
    <m/>
    <m/>
    <s v="DIRECCIÓN SECTOR PARTICIPACION CIUDADANA Y DESARROLLO LOCAL"/>
    <s v="02 - AUDITORIA DE DESEMPEÑO"/>
    <s v="Control Gestión"/>
    <s v="Gestión Contractual"/>
    <s v="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
    <s v="DEFICIENCIAS EN LA ELABORACIÓN DE PLIEGOS DE CONDICIONES PARA PROCESOS DE EJECUCIÓN DE OBRAS PÚBLICAS"/>
    <s v="UTILIZAR LOS PLIEGOS TIPO PARA LOS PROCEOS DE EJECUCIÓ DE OBRA PÚBLICA APROBADOS POR LA SDG"/>
    <s v="USO DE PLIEGOS TIPO EN PROCESOS DE OBRA PÚBLICA"/>
    <s v="PLIEGOS TIPO DE OBRA PÚBLICA USADOS EN PROCESOS DE EJECUCIÓN DE OBRA PÚBLICA / PROCESOS DE OBRA PÚBLICA PUBLICADOS"/>
    <n v="1"/>
    <s v="INFRAESTRUCTURA  --  RUBÉN DÍAZ CONTRATACIÓN -- PAUL ORDOSGOITIA"/>
    <s v="2017-08-15"/>
    <s v="2018-08-24"/>
    <s v="31-dic-2018: La acción fue utilizar los pliegos tipo definidos por el IDU.  Se puede evidenciar en los procesos DLSF-LP-003-2018 y  FDLSF-LP-008-2017 de SECOP II."/>
    <s v="ABIERTA"/>
    <s v="Planeación"/>
    <s v="estudios previos"/>
    <e v="#N/A"/>
    <n v="1"/>
    <s v="CERRADA"/>
    <m/>
    <m/>
    <m/>
    <m/>
    <s v="x"/>
    <m/>
    <m/>
    <m/>
    <m/>
    <m/>
    <m/>
    <s v="Desempeño"/>
    <d v="2017-08-01T00:00:00"/>
    <m/>
    <m/>
  </r>
  <r>
    <s v="2017-3.6-1"/>
    <n v="205"/>
    <s v="2017-08-24"/>
    <s v="PARTICIPACIÓN CIUDADANA Y DESARROLLO LOCAL"/>
    <m/>
    <s v="FDL SANTAFE."/>
    <m/>
    <s v="3"/>
    <x v="4"/>
    <n v="2017"/>
    <x v="12"/>
    <s v="3.6"/>
    <m/>
    <m/>
    <n v="1"/>
    <m/>
    <m/>
    <m/>
    <s v="DIRECCIÓN SECTOR PARTICIPACION CIUDADANA Y DESARROLLO LOCAL"/>
    <s v="02 - AUDITORIA DE DESEMPEÑO"/>
    <s v="Control Gestión"/>
    <s v="Gestión Contractual"/>
    <s v="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en marzo 2018 se realizo una reunión con los funcionarios de planeación donde se socializo ntre otros temas: uso de la guía de formulación, revisión de estad´sitcas de sector, procedimientos"/>
    <s v="ABIERTA"/>
    <s v="Debilidad supervisión"/>
    <s v="Seguimiento"/>
    <e v="#N/A"/>
    <n v="1"/>
    <s v="CERRADA"/>
    <m/>
    <m/>
    <m/>
    <m/>
    <s v="x"/>
    <m/>
    <m/>
    <m/>
    <m/>
    <m/>
    <m/>
    <s v="Desempeño"/>
    <d v="2017-08-01T00:00:00"/>
    <m/>
    <m/>
  </r>
  <r>
    <s v="2017-3.7-1"/>
    <n v="214"/>
    <s v="2017-08-24"/>
    <s v="PARTICIPACIÓN CIUDADANA Y DESARROLLO LOCAL"/>
    <m/>
    <s v="FDL SANTAFE."/>
    <m/>
    <s v="3"/>
    <x v="4"/>
    <n v="2017"/>
    <x v="12"/>
    <s v="3.7"/>
    <m/>
    <m/>
    <n v="1"/>
    <m/>
    <m/>
    <m/>
    <s v="DIRECCIÓN SECTOR PARTICIPACION CIUDADANA Y DESARROLLO LOCAL"/>
    <s v="02 - AUDITORIA DE DESEMPEÑO"/>
    <s v="Control Gestión"/>
    <s v="Gestión Contractual"/>
    <s v="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
    <s v="FALTA DE CLARIDAD PARA EL MANEJO DE CAMBIOS CONTRACTUALES PARA PROCESOS DE OBRA PÚBLICA"/>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Planeación"/>
    <s v="estudios previos"/>
    <e v="#N/A"/>
    <n v="1"/>
    <s v="CERRADA"/>
    <m/>
    <m/>
    <m/>
    <m/>
    <s v="x"/>
    <s v="x"/>
    <m/>
    <m/>
    <m/>
    <m/>
    <m/>
    <s v="Desempeño"/>
    <d v="2017-08-01T00:00:00"/>
    <m/>
    <m/>
  </r>
  <r>
    <s v="2017-3.11-1"/>
    <n v="132"/>
    <s v="2017-11-23"/>
    <s v="PARTICIPACIÓN CIUDADANA Y DESARROLLO LOCAL"/>
    <m/>
    <s v="FDL SANTAFE."/>
    <m/>
    <s v="3"/>
    <x v="4"/>
    <n v="2017"/>
    <x v="8"/>
    <s v="3.11"/>
    <m/>
    <m/>
    <n v="1"/>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s v="CERRADA"/>
    <m/>
    <m/>
    <m/>
    <m/>
    <s v="x"/>
    <m/>
    <m/>
    <m/>
    <m/>
    <m/>
    <m/>
    <m/>
    <m/>
    <m/>
    <m/>
  </r>
  <r>
    <s v="2017-3.12-1"/>
    <n v="134"/>
    <s v="2017-11-23"/>
    <s v="PARTICIPACIÓN CIUDADANA Y DESARROLLO LOCAL"/>
    <m/>
    <s v="FDL SANTAFE."/>
    <m/>
    <s v="3"/>
    <x v="4"/>
    <n v="2017"/>
    <x v="8"/>
    <s v="3.12"/>
    <m/>
    <m/>
    <n v="1"/>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s v="CERRADA"/>
    <m/>
    <m/>
    <m/>
    <m/>
    <s v="x"/>
    <m/>
    <m/>
    <m/>
    <m/>
    <m/>
    <m/>
    <m/>
    <m/>
    <m/>
    <m/>
  </r>
  <r>
    <s v="2017-3.2-1"/>
    <n v="136"/>
    <s v="2017-11-23"/>
    <s v="PARTICIPACIÓN CIUDADANA Y DESARROLLO LOCAL"/>
    <m/>
    <s v="FDL SANTAFE."/>
    <m/>
    <s v="3"/>
    <x v="4"/>
    <n v="2017"/>
    <x v="8"/>
    <s v="3.2"/>
    <m/>
    <m/>
    <n v="1"/>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ALMACÉN: GEOVANNY VELASQUEZ, PLANEACIÓN:RENEE QUIMBAY"/>
    <s v="2017-11-24"/>
    <s v="2018-11-23"/>
    <s v="31-dic-2018:   Para los contratos de supevisión 2018, se les inclyo una clausula con obligaciones específicas respecto a la supervisión"/>
    <s v="ABIERTA"/>
    <s v="Debilidad supervisión"/>
    <s v="Mantenimiento"/>
    <e v="#N/A"/>
    <n v="1"/>
    <s v="CERRADA"/>
    <m/>
    <m/>
    <m/>
    <m/>
    <s v="x"/>
    <m/>
    <m/>
    <m/>
    <m/>
    <m/>
    <m/>
    <m/>
    <m/>
    <m/>
    <m/>
  </r>
  <r>
    <s v="2017-3.4-1"/>
    <n v="186"/>
    <s v="2017-11-23"/>
    <s v="PARTICIPACIÓN CIUDADANA Y DESARROLLO LOCAL"/>
    <m/>
    <s v="FDL SANTAFE."/>
    <m/>
    <s v="3"/>
    <x v="4"/>
    <n v="2017"/>
    <x v="8"/>
    <s v="3.4"/>
    <m/>
    <m/>
    <n v="1"/>
    <m/>
    <m/>
    <m/>
    <s v="DIRECCIÓN SECTOR PARTICIPACION CIUDADANA Y DESARROLLO LOCAL"/>
    <s v="02 - AUDITORIA DE DESEMPEÑO"/>
    <s v="Control Gestión"/>
    <s v="Gestión Contractual"/>
    <s v="HALLAZGO ADMINISTRATIVO POR FALLAS  EN LA ELABORACIÓN DEL ESTUDIO ECONÓMICO DEL SECTOR CONTRATO DE PRESTACIÓN DE SERVICIOS N. 031-2014"/>
    <s v="DEBILIDAD EN EL SEGUIMIENTO CONTRACTUAL POR PARTE DEL LOS SUPERVISORES"/>
    <s v="ACCCIÓN CORRECTIVA:  IMPLEMENTACIÓN DE LOS ESTUDIOS DE SECTOR PARA TODOS LOS PROCESOS CONTRACTUALES"/>
    <s v="ESTUDIOS DE SECTOR EN LOS PROCESOS CONTRACTUALES"/>
    <s v="ESTUDIOS DE SECTOR COMO PARTE DE LOS PROCESOS CONTRACTUALES / PROCESOS CONTRACTUALES PUBLICADOS"/>
    <n v="1"/>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Planeación"/>
    <s v="estudios previos"/>
    <e v="#N/A"/>
    <n v="1"/>
    <s v="CERRADA"/>
    <m/>
    <m/>
    <m/>
    <m/>
    <s v="x"/>
    <m/>
    <m/>
    <m/>
    <m/>
    <m/>
    <m/>
    <m/>
    <m/>
    <m/>
    <m/>
  </r>
  <r>
    <s v="2017-3.5-1"/>
    <n v="195"/>
    <s v="2017-11-23"/>
    <s v="PARTICIPACIÓN CIUDADANA Y DESARROLLO LOCAL"/>
    <m/>
    <s v="FDL SANTAFE."/>
    <m/>
    <s v="3"/>
    <x v="4"/>
    <n v="2017"/>
    <x v="8"/>
    <s v="3.5"/>
    <m/>
    <m/>
    <n v="1"/>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Mantenimiento"/>
    <e v="#N/A"/>
    <n v="1"/>
    <s v="CERRADA"/>
    <m/>
    <m/>
    <m/>
    <m/>
    <s v="x"/>
    <s v="x"/>
    <m/>
    <m/>
    <m/>
    <m/>
    <m/>
    <m/>
    <m/>
    <m/>
    <m/>
  </r>
  <r>
    <s v="2017-3.6-1"/>
    <n v="208"/>
    <s v="2017-11-23"/>
    <s v="PARTICIPACIÓN CIUDADANA Y DESARROLLO LOCAL"/>
    <m/>
    <s v="FDL SANTAFE."/>
    <m/>
    <s v="3"/>
    <x v="4"/>
    <n v="2017"/>
    <x v="8"/>
    <s v="3.6"/>
    <m/>
    <m/>
    <n v="1"/>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CORRECCIÓN: ADJUNTAR AL EXPEDIENTE ÚNICO 138-2014, LAS ACLARACIONES RESPECTO A LA LICENCIA DE FUNCIONAMIENTO Y LA LIQUIDACIÓN CORRESPONDIENTE"/>
    <s v="ACTUALIZACIÓN DE DOCUMENTOS EN EXPEDIENTE ÚNICO"/>
    <s v="ACLARACIONES DE LICENCIA Y LIQUIDACIÓN DE 138-2014 INCLUIDAS  EN EXPEDIENTE ÚNICO / ACLARACIONES DE LICENCIA Y LIQUIDACIÓN DE 138-2014 A INCLUIR EN EXPEDIENTE ÚNICO"/>
    <n v="1"/>
    <s v="GESTIÓN PARA EL DESARROLLO LOCAL: CONTRATACIÓN: PAUL ORDOSGOITIA, PLANEACIÓN:  RENEE QUIMBAY"/>
    <s v="2017-12-11"/>
    <s v="2018-11-23"/>
    <s v="31-dic-2018:    Se adjunta la certificación del Ministerio de educación y la liquidación del contrato "/>
    <s v="ABIERTA"/>
    <s v="Debilidad supervisión"/>
    <s v="Seguimiento"/>
    <e v="#N/A"/>
    <n v="1"/>
    <s v="CERRADA"/>
    <m/>
    <m/>
    <m/>
    <m/>
    <s v="x"/>
    <s v="x"/>
    <m/>
    <m/>
    <m/>
    <m/>
    <m/>
    <m/>
    <m/>
    <m/>
    <m/>
  </r>
  <r>
    <s v="2017-3.7-1"/>
    <n v="215"/>
    <s v="2017-11-23"/>
    <s v="PARTICIPACIÓN CIUDADANA Y DESARROLLO LOCAL"/>
    <m/>
    <s v="FDL SANTAFE."/>
    <m/>
    <s v="3"/>
    <x v="4"/>
    <n v="2017"/>
    <x v="8"/>
    <s v="3.7"/>
    <m/>
    <m/>
    <n v="1"/>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Planeación"/>
    <s v="estudios previos"/>
    <e v="#N/A"/>
    <n v="1"/>
    <s v="CERRADA"/>
    <m/>
    <m/>
    <m/>
    <m/>
    <s v="x"/>
    <m/>
    <m/>
    <m/>
    <m/>
    <m/>
    <m/>
    <m/>
    <m/>
    <m/>
    <m/>
  </r>
  <r>
    <s v="2017-3.9-1"/>
    <n v="225"/>
    <s v="2017-11-23"/>
    <s v="PARTICIPACIÓN CIUDADANA Y DESARROLLO LOCAL"/>
    <m/>
    <s v="FDL SANTAFE."/>
    <m/>
    <s v="3"/>
    <x v="4"/>
    <n v="2017"/>
    <x v="8"/>
    <s v="3.9"/>
    <m/>
    <m/>
    <n v="1"/>
    <m/>
    <m/>
    <m/>
    <s v="DIRECCIÓN SECTOR PARTICIPACION CIUDADANA Y DESARROLLO LOCAL"/>
    <s v="02 - AUDITORIA DE DESEMPEÑO"/>
    <s v="Control Gestión"/>
    <s v="Gestión Contractual"/>
    <s v="HALLAZGO ADMINISTRATIVO CON PRESUNTA INCIDENCIA DISCIPLINARIA  POR FALLAS EN LA PLANEACIÓN CONTRATO 144 DE 2013 YA QUE NO SE CUMPLIÓ CON LA CANTIDAD DE LA POBLACIÓN BENEFICIADA PLANEADA INICIALMENTE, PORQUE EL CENSO RURAL NO SE ENCONTRABA ACTUALIZADO."/>
    <s v="DEBILIDAD EN ELABORACIÓN DE ESTUDIOS PREVIOS"/>
    <s v="REALIZAR EL ANÁLISIS Y CONVENIENCIA DE LOS ESTUDIOS PREVIOS CON LOS DATOS ACTUALES DE FUENTES FORMALES"/>
    <s v="ANÁLISIS DE ESTUDIOS PREVIOS CON DATOS ACTUALES"/>
    <s v="ESTUDIOS PREVIOS CON DATOS ACTUALES DE FUENTES FORMALES / ESTUDIOS PREVIOS REALIZADOS"/>
    <n v="0.25"/>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Debilidad supervisión"/>
    <s v="Seguimiento"/>
    <e v="#N/A"/>
    <n v="0.25"/>
    <s v="CERRADA"/>
    <m/>
    <m/>
    <m/>
    <m/>
    <s v="x"/>
    <s v="x"/>
    <m/>
    <m/>
    <m/>
    <m/>
    <m/>
    <m/>
    <m/>
    <m/>
    <m/>
  </r>
  <r>
    <s v="2018-3.1-1"/>
    <n v="72"/>
    <s v="2018-01-29"/>
    <s v="PARTICIPACIÓN CIUDADANA Y DESARROLLO LOCAL"/>
    <m/>
    <s v="FDL SANTAFE."/>
    <m/>
    <s v="3"/>
    <x v="5"/>
    <n v="2018"/>
    <x v="13"/>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8-02-01"/>
    <s v="2019-01-28"/>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s v="ABIERTA"/>
    <m/>
    <m/>
    <m/>
    <m/>
    <s v="x"/>
    <s v="x"/>
    <m/>
    <m/>
    <m/>
    <m/>
    <m/>
    <s v="Desempeño"/>
    <d v="2018-01-25T00:00:00"/>
    <m/>
    <m/>
  </r>
  <r>
    <s v="2018-3.3-1"/>
    <n v="161"/>
    <s v="2018-01-29"/>
    <s v="PARTICIPACIÓN CIUDADANA Y DESARROLLO LOCAL"/>
    <m/>
    <s v="FDL SANTAFE."/>
    <m/>
    <s v="3"/>
    <x v="5"/>
    <n v="2018"/>
    <x v="13"/>
    <s v="3.3"/>
    <m/>
    <m/>
    <n v="1"/>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Debilidad supervisión"/>
    <s v="Seguimiento"/>
    <e v="#N/A"/>
    <n v="1"/>
    <s v="ABIERTA"/>
    <m/>
    <m/>
    <m/>
    <m/>
    <s v="x"/>
    <m/>
    <m/>
    <m/>
    <m/>
    <m/>
    <m/>
    <s v="Desempeño"/>
    <d v="2018-01-25T00:00:00"/>
    <m/>
    <m/>
  </r>
  <r>
    <s v="2018-3.4-1"/>
    <n v="187"/>
    <s v="2018-01-29"/>
    <s v="PARTICIPACIÓN CIUDADANA Y DESARROLLO LOCAL"/>
    <m/>
    <s v="FDL SANTAFE."/>
    <m/>
    <s v="3"/>
    <x v="5"/>
    <n v="2018"/>
    <x v="13"/>
    <s v="3.4"/>
    <m/>
    <m/>
    <n v="1"/>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Planeación"/>
    <s v="estudios previos"/>
    <e v="#N/A"/>
    <n v="1"/>
    <s v="ABIERTA"/>
    <m/>
    <m/>
    <m/>
    <m/>
    <s v="x"/>
    <s v="x"/>
    <m/>
    <m/>
    <m/>
    <m/>
    <m/>
    <s v="Desempeño"/>
    <d v="2018-01-25T00:00:00"/>
    <m/>
    <m/>
  </r>
  <r>
    <s v="2018-3.5-1"/>
    <n v="193"/>
    <s v="2018-01-29"/>
    <s v="PARTICIPACIÓN CIUDADANA Y DESARROLLO LOCAL"/>
    <m/>
    <s v="FDL SANTAFE."/>
    <m/>
    <s v="3"/>
    <x v="5"/>
    <n v="2018"/>
    <x v="13"/>
    <s v="3.5"/>
    <m/>
    <m/>
    <n v="1"/>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Mantenimiento"/>
    <e v="#N/A"/>
    <n v="1"/>
    <s v="ABIERTA"/>
    <m/>
    <m/>
    <m/>
    <m/>
    <s v="x"/>
    <s v="x"/>
    <m/>
    <m/>
    <m/>
    <m/>
    <m/>
    <s v="Desempeño"/>
    <d v="2018-01-25T00:00:00"/>
    <m/>
    <m/>
  </r>
  <r>
    <s v="2018-3.6-1"/>
    <n v="206"/>
    <s v="2018-01-29"/>
    <s v="PARTICIPACIÓN CIUDADANA Y DESARROLLO LOCAL"/>
    <m/>
    <s v="FDL SANTAFE."/>
    <m/>
    <s v="3"/>
    <x v="5"/>
    <n v="2018"/>
    <x v="13"/>
    <s v="3.6"/>
    <m/>
    <m/>
    <n v="1"/>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Seguimiento"/>
    <e v="#N/A"/>
    <n v="1"/>
    <s v="ABIERTA"/>
    <m/>
    <m/>
    <m/>
    <m/>
    <s v="x"/>
    <m/>
    <m/>
    <m/>
    <m/>
    <m/>
    <m/>
    <s v="Desempeño"/>
    <d v="2018-01-25T00:00:00"/>
    <m/>
    <m/>
  </r>
  <r>
    <s v="2018-3.1.2.1-1"/>
    <n v="101"/>
    <s v="2018-05-28"/>
    <s v="PARTICIPACIÓN CIUDADANA Y DESARROLLO LOCAL"/>
    <m/>
    <s v="FDL SANTAFE."/>
    <m/>
    <s v="3"/>
    <x v="5"/>
    <n v="2018"/>
    <x v="14"/>
    <s v="3.1.2.1"/>
    <m/>
    <m/>
    <n v="1"/>
    <m/>
    <m/>
    <m/>
    <s v="DIRECCIÓN SECTOR PARTICIPACION CIUDADANA Y DESARROLLO LOCAL"/>
    <s v="01 - AUDITORIA DE REGULARIDAD"/>
    <s v="Control Gestión"/>
    <s v="Plan de mejoramiento"/>
    <s v="HALLAZGO ADMINISTRATIVO POR INEFECTIVIDAD DE LAS ACCIONES CORRECTIVAS DEL HALLAZGO 2.1.3.2 AUDITORÍA DE DESEMPEÑO CÓDIGO 131 PAD 2016."/>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PLANEACIÓN:RENEE QUIMBAY"/>
    <s v="2018-06-01"/>
    <s v="2019-05-27"/>
    <s v="15_dic-2018:  A la fecha la ALSF no ha suscrito CAS_x000a_30-Sep-2018:  A la fecha la ALSF no ha suscrito CAS_x000a_23-jun-2018:  a la fecha no se han suscrito contatos CAS_x000a_29-Jun-2018:  A la fecha la ALSF no ha suscrito CAS"/>
    <s v="ABIERTA"/>
    <s v="Planeación"/>
    <s v="CAS"/>
    <d v="2018-12-15T00:00:00"/>
    <n v="0.58333333333333337"/>
    <s v="ABIERTA"/>
    <n v="131"/>
    <s v="2.1.3.2"/>
    <n v="1"/>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x"/>
    <m/>
    <m/>
    <m/>
    <m/>
    <m/>
    <m/>
    <s v="Regularidad"/>
    <d v="2019-04-28T00:00:00"/>
    <m/>
    <m/>
  </r>
  <r>
    <s v="2018-3.1.2.10-1"/>
    <n v="102"/>
    <s v="2018-05-28"/>
    <s v="PARTICIPACIÓN CIUDADANA Y DESARROLLO LOCAL"/>
    <m/>
    <s v="FDL SANTAFE."/>
    <m/>
    <s v="3"/>
    <x v="5"/>
    <n v="2018"/>
    <x v="14"/>
    <s v="3.1.2.10"/>
    <m/>
    <m/>
    <n v="1"/>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supervisión"/>
    <s v="Seguimiento"/>
    <d v="2018-12-15T00:00:00"/>
    <n v="0.58333333333333337"/>
    <s v="ABIERTA"/>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s v="Regularidad"/>
    <d v="2019-04-28T00:00:00"/>
    <m/>
    <m/>
  </r>
  <r>
    <s v="2018-3.1.2.11-1"/>
    <n v="104"/>
    <s v="2018-05-28"/>
    <s v="PARTICIPACIÓN CIUDADANA Y DESARROLLO LOCAL"/>
    <m/>
    <s v="FDL SANTAFE."/>
    <m/>
    <s v="3"/>
    <x v="5"/>
    <n v="2018"/>
    <x v="14"/>
    <s v="3.1.2.11"/>
    <m/>
    <m/>
    <n v="1"/>
    <m/>
    <m/>
    <m/>
    <s v="DIRECCIÓN SECTOR PARTICIPACION CIUDADANA Y DESARROLLO LOCAL"/>
    <s v="01 - AUDITORIA DE REGULARIDAD"/>
    <s v="Control Gestión"/>
    <s v="Plan de mejoramiento"/>
    <s v="HALLAZGO ADMINISTRATIVO POR INEFECTIVIDAD DE LAS ACCIONES CORRECTIVA DEL HALLAZGO 2.2.1.3. AUDITORÍA DE DESEMPEÑO, CÓDIGO 115 DEL PAD 2017"/>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Ejecución presupuestal"/>
    <s v="PDL"/>
    <d v="2018-12-15T00:00:00"/>
    <n v="0"/>
    <s v="ABIERTA"/>
    <n v="115"/>
    <s v="2.2.1.3"/>
    <n v="1"/>
    <s v="POR INEFICIENCIA EN LA EJECUCIÓN DE LA META 126 CORRESPONDIENTE AL PROYECTO 1168 DEL PLAN DE DESARROLLO EN RELACIÓN CON LA REHABILITACIÓN DE LA MALLA VIAL"/>
    <s v="x"/>
    <m/>
    <m/>
    <m/>
    <m/>
    <m/>
    <m/>
    <s v="Regularidad"/>
    <d v="2019-04-28T00:00:00"/>
    <m/>
    <m/>
  </r>
  <r>
    <s v="2018-3.1.2.12-1"/>
    <n v="105"/>
    <s v="2018-05-28"/>
    <s v="PARTICIPACIÓN CIUDADANA Y DESARROLLO LOCAL"/>
    <m/>
    <s v="FDL SANTAFE."/>
    <m/>
    <s v="3"/>
    <x v="5"/>
    <n v="2018"/>
    <x v="14"/>
    <s v="3.1.2.12"/>
    <m/>
    <m/>
    <n v="1"/>
    <m/>
    <m/>
    <m/>
    <s v="DIRECCIÓN SECTOR PARTICIPACION CIUDADANA Y DESARROLLO LOCAL"/>
    <s v="01 - AUDITORIA DE REGULARIDAD"/>
    <s v="Control Gestión"/>
    <s v="Plan de mejoramiento"/>
    <s v="HALLAZGO ADMINISTRATIVO POR INEFECTIVIDAD DE LA ACCIÓN CORRECTIVA DEL HALLAZGO 3.4.1 AUDITORÍA DE DESEMPEÑO CÓDIGO 191 DEL PAD 2016"/>
    <s v="NO REVISIÓN DE LAS CIFRAS PUBLICADAS EN EL DOCUMENTO DEL PLAN DE DESARROLLO LOCAL 2012-2016"/>
    <s v="PARA LOS FUTUROS PDL ELABORADOS, EL RESPONSABLE DEL PROCESO DE PLANEACIÓN CERTIFICA QUE LAS CIFRAS ESTEN CORRECTAS"/>
    <s v="CERTIFICACIÓN DE CIFRAS CORRECTAS EN EL DOCUMENTO DEL PDL"/>
    <s v="CERTIFICACIÓN DE CIFRAS CORRECTAS EN EL DOCUMENTO DEL PDL / DOCUMENTO PDL PUBLICADO"/>
    <n v="0"/>
    <s v="GESTIÓN PARA EL DESARROLLO LOCAL: PLANEACIÓN: RENEE QUIMBAY"/>
    <s v="2018-06-01"/>
    <s v="2019-05-27"/>
    <s v="Sin inicio"/>
    <s v="ABIERTA"/>
    <s v="Ejecución presupuestal"/>
    <s v="PDL"/>
    <d v="2018-12-15T00:00:00"/>
    <n v="0"/>
    <s v="ABIERTA"/>
    <n v="191"/>
    <s v="3.4.1"/>
    <n v="1"/>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x"/>
    <m/>
    <m/>
    <m/>
    <m/>
    <m/>
    <m/>
    <s v="Regularidad"/>
    <d v="2019-04-28T00:00:00"/>
    <m/>
    <m/>
  </r>
  <r>
    <s v="2018-3.1.2.2-1"/>
    <n v="106"/>
    <s v="2018-05-28"/>
    <s v="PARTICIPACIÓN CIUDADANA Y DESARROLLO LOCAL"/>
    <m/>
    <s v="FDL SANTAFE."/>
    <m/>
    <s v="3"/>
    <x v="5"/>
    <n v="2018"/>
    <x v="14"/>
    <s v="3.1.2.2"/>
    <m/>
    <m/>
    <n v="1"/>
    <m/>
    <m/>
    <m/>
    <s v="DIRECCIÓN SECTOR PARTICIPACION CIUDADANA Y DESARROLLO LOCAL"/>
    <s v="01 - AUDITORIA DE REGULARIDAD"/>
    <s v="Control Gestión"/>
    <s v="Plan de mejoramiento"/>
    <s v="HALLAZGO ADMINISTRATIVO POR INEFECTIVIDAD DE LA ACCIÓN CORRECTIVA DEL HALLAZGO 2.1.3.4. AUDITORÍA DE DESEMPEÑO CÓDIGO 131 PAD 2016"/>
    <s v="LA GENERALIDAD DEL ARTÍCULO 355 DE LA CONSTITUCIÓN Y DEL ART 96 DE LA LEY 489-1998."/>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RENEE QUIMBAY"/>
    <s v="2018-06-25"/>
    <s v="2019-05-27"/>
    <s v="Para los estudios previos realizados en el 2018, se diligenciaron las listas de chequeo definidas"/>
    <s v="ABIERTA"/>
    <s v="Planeación"/>
    <s v="estudios previos"/>
    <d v="2018-12-15T00:00:00"/>
    <n v="0.58333333333333337"/>
    <s v="ABIERTA"/>
    <n v="131"/>
    <s v="2.1.3.4"/>
    <n v="1"/>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x"/>
    <m/>
    <m/>
    <m/>
    <m/>
    <m/>
    <m/>
    <s v="Regularidad"/>
    <d v="2019-04-28T00:00:00"/>
    <m/>
    <m/>
  </r>
  <r>
    <s v="2018-3.1.2.3-1"/>
    <n v="107"/>
    <s v="2018-05-28"/>
    <s v="PARTICIPACIÓN CIUDADANA Y DESARROLLO LOCAL"/>
    <m/>
    <s v="FDL SANTAFE."/>
    <m/>
    <s v="3"/>
    <x v="5"/>
    <n v="2018"/>
    <x v="14"/>
    <s v="3.1.2.3"/>
    <m/>
    <m/>
    <n v="1"/>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n v="2014"/>
    <s v="2.2"/>
    <n v="1"/>
    <s v="INCUMPLIMIENTO EN LA EJECUCION DE LOS APORTES COMO COFINANCIACION POR VALOR DE $27.100.000 POR PARTE DEL CONTRATISTA CORPORACION FUERZA OXIGENO CONVENIO 98-2013"/>
    <s v="x"/>
    <m/>
    <m/>
    <m/>
    <m/>
    <m/>
    <m/>
    <s v="Regularidad"/>
    <d v="2019-04-28T00:00:00"/>
    <m/>
    <m/>
  </r>
  <r>
    <s v="2018-3.1.2.4-1"/>
    <n v="110"/>
    <s v="2018-05-28"/>
    <s v="PARTICIPACIÓN CIUDADANA Y DESARROLLO LOCAL"/>
    <m/>
    <s v="FDL SANTAFE."/>
    <m/>
    <s v="3"/>
    <x v="5"/>
    <n v="2018"/>
    <x v="14"/>
    <s v="3.1.2.4"/>
    <m/>
    <m/>
    <n v="1"/>
    <m/>
    <m/>
    <m/>
    <s v="DIRECCIÓN SECTOR PARTICIPACION CIUDADANA Y DESARROLLO LOCAL"/>
    <s v="01 - AUDITORIA DE REGULARIDAD"/>
    <s v="Control Gestión"/>
    <s v="Plan de mejoramiento"/>
    <s v="HALLAZGO ADMINISTRATIVO POR INEFECTIVIDAD DE LA ACCIÓN CORRECTIVA DEL HALLAZGO 2.2.1.3.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rocedimientos"/>
    <s v="Reporte  SIVICOF"/>
    <d v="2018-12-15T00:00:00"/>
    <n v="0.58333333333333337"/>
    <s v="ABIERTA"/>
    <n v="131"/>
    <s v="2.2.1.2"/>
    <n v="1"/>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x"/>
    <m/>
    <m/>
    <m/>
    <m/>
    <m/>
    <m/>
    <s v="Regularidad"/>
    <d v="2019-04-28T00:00:00"/>
    <m/>
    <m/>
  </r>
  <r>
    <s v="2018-3.1.2.5-1"/>
    <n v="111"/>
    <s v="2018-05-28"/>
    <s v="PARTICIPACIÓN CIUDADANA Y DESARROLLO LOCAL"/>
    <m/>
    <s v="FDL SANTAFE."/>
    <m/>
    <s v="3"/>
    <x v="5"/>
    <n v="2018"/>
    <x v="14"/>
    <s v="3.1.2.5"/>
    <m/>
    <m/>
    <n v="1"/>
    <m/>
    <m/>
    <m/>
    <s v="DIRECCIÓN SECTOR PARTICIPACION CIUDADANA Y DESARROLLO LOCAL"/>
    <s v="01 - AUDITORIA DE REGULARIDAD"/>
    <s v="Control Gestión"/>
    <s v="Plan de mejoramiento"/>
    <s v="HALLAZGO ADMINISTRATIVO POR INEFECTIVIDAD DE LA ACCIÓN CORRECTIVA DEL HALLAZGO 2.2.1.5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Gestiòn administrativa"/>
    <s v="Comodatos"/>
    <d v="2018-12-15T00:00:00"/>
    <n v="0.58333333333333337"/>
    <s v="ABIERTA"/>
    <n v="131"/>
    <s v="2.3.1.5"/>
    <n v="1"/>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x"/>
    <m/>
    <m/>
    <m/>
    <m/>
    <m/>
    <m/>
    <s v="Regularidad"/>
    <d v="2019-04-28T00:00:00"/>
    <m/>
    <m/>
  </r>
  <r>
    <s v="2018-3.1.2.6-1"/>
    <n v="112"/>
    <s v="2018-05-28"/>
    <s v="PARTICIPACIÓN CIUDADANA Y DESARROLLO LOCAL"/>
    <m/>
    <s v="FDL SANTAFE."/>
    <m/>
    <s v="3"/>
    <x v="5"/>
    <n v="2018"/>
    <x v="14"/>
    <s v="3.1.2.6"/>
    <m/>
    <m/>
    <n v="1"/>
    <m/>
    <m/>
    <m/>
    <s v="DIRECCIÓN SECTOR PARTICIPACION CIUDADANA Y DESARROLLO LOCAL"/>
    <s v="01 - AUDITORIA DE REGULARIDAD"/>
    <s v="Control Gestión"/>
    <s v="Plan de mejoramiento"/>
    <s v="HALLAZGO ADMINISTRATIVO POR INEFECTIVIDAD DE LAS ACCIONES CORRECTIVAS DEL HALLAZGO 2.5. AUDITORÍA ESPECIAL, PAD 2014"/>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CONTATACIÓN - PAÚL ORDOSGOITIA"/>
    <s v="2018-06-01"/>
    <s v="2019-05-27"/>
    <s v="30-Sep-2018:  A la fecha la ALSF no ha suscrito CAS_x000a_23-jun-2018:  a la fecha no se han suscrito contatos CAS_x000a_29-Jun-2018:  A la fecha la ALSF no ha suscrito CAS"/>
    <s v="ABIERTA"/>
    <s v="Procedimientos"/>
    <s v="Revisión documental"/>
    <d v="2018-12-15T00:00:00"/>
    <n v="0.58333333333333337"/>
    <s v="ABIERTA"/>
    <n v="2014"/>
    <s v="2.5"/>
    <n v="2"/>
    <s v="INDEBIDA CERTIFICACIÓN DE IDONEIDAD Y EXPERIENCIA DEL CONTRATISTA CORPORACION FURZA OXIGENO CONVENIO 87-2013"/>
    <s v="x"/>
    <m/>
    <m/>
    <m/>
    <m/>
    <m/>
    <m/>
    <s v="Regularidad"/>
    <d v="2019-04-28T00:00:00"/>
    <m/>
    <m/>
  </r>
  <r>
    <s v="2018-3.1.2.7-1"/>
    <n v="113"/>
    <s v="2018-05-28"/>
    <s v="PARTICIPACIÓN CIUDADANA Y DESARROLLO LOCAL"/>
    <m/>
    <s v="FDL SANTAFE."/>
    <m/>
    <s v="3"/>
    <x v="5"/>
    <n v="2018"/>
    <x v="14"/>
    <s v="3.1.2.7"/>
    <m/>
    <m/>
    <n v="1"/>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Reportes inoportunos"/>
    <d v="2018-12-15T00:00:00"/>
    <n v="1"/>
    <s v="ABIERTA"/>
    <n v="2014"/>
    <s v="2.8"/>
    <n v="0.58333333333333337"/>
    <s v="PRESENTACIÓN INOPORTUNA DE DOCUMENTOS CONVENIO DE ASOCIACION 113-2013"/>
    <s v="x"/>
    <m/>
    <m/>
    <m/>
    <m/>
    <m/>
    <m/>
    <s v="Regularidad"/>
    <d v="2019-04-28T00:00:00"/>
    <m/>
    <m/>
  </r>
  <r>
    <s v="2018-3.1.2.8-1"/>
    <n v="116"/>
    <s v="2018-05-28"/>
    <s v="PARTICIPACIÓN CIUDADANA Y DESARROLLO LOCAL"/>
    <m/>
    <s v="FDL SANTAFE."/>
    <m/>
    <s v="3"/>
    <x v="5"/>
    <n v="2018"/>
    <x v="14"/>
    <s v="3.1.2.8"/>
    <m/>
    <m/>
    <n v="1"/>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contrataciòn"/>
    <s v="Transparencia"/>
    <d v="2018-12-15T00:00:00"/>
    <n v="1"/>
    <s v="ABIERTA"/>
    <n v="152"/>
    <s v="3.3.2"/>
    <n v="0.58333333333333337"/>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s v="Regularidad"/>
    <d v="2019-04-28T00:00:00"/>
    <m/>
    <m/>
  </r>
  <r>
    <s v="2018-3.1.2.9-1"/>
    <n v="119"/>
    <s v="2018-05-28"/>
    <s v="PARTICIPACIÓN CIUDADANA Y DESARROLLO LOCAL"/>
    <m/>
    <s v="FDL SANTAFE."/>
    <m/>
    <s v="3"/>
    <x v="5"/>
    <n v="2018"/>
    <x v="14"/>
    <s v="3.1.2.9"/>
    <m/>
    <m/>
    <n v="1"/>
    <m/>
    <m/>
    <m/>
    <s v="DIRECCIÓN SECTOR PARTICIPACION CIUDADANA Y DESARROLLO LOCAL"/>
    <s v="01 - AUDITORIA DE REGULARIDAD"/>
    <s v="Control Gestión"/>
    <s v="Plan de mejoramiento"/>
    <s v="HALLAZGO ADMINISTRATIVO POR INEFECTIVIDAD DE LA ACCIÓN CORRECTIVA DEL HALLAZGO NO. 3.4.3.1. AUDITORÍA DE REGULARIDAD CÓDIGO: 152, PAD 2016"/>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Planeación"/>
    <s v="seguimiento"/>
    <d v="2018-12-15T00:00:00"/>
    <n v="0"/>
    <s v="ABIERTA"/>
    <n v="152"/>
    <s v="3.3.1"/>
    <n v="3"/>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x"/>
    <m/>
    <m/>
    <m/>
    <m/>
    <m/>
    <m/>
    <s v="Regularidad"/>
    <d v="2019-04-28T00:00:00"/>
    <m/>
    <m/>
  </r>
  <r>
    <s v="2018-3.1.3.1-1"/>
    <n v="121"/>
    <s v="2018-05-28"/>
    <s v="PARTICIPACIÓN CIUDADANA Y DESARROLLO LOCAL"/>
    <m/>
    <s v="FDL SANTAFE."/>
    <m/>
    <s v="3"/>
    <x v="5"/>
    <n v="2018"/>
    <x v="14"/>
    <s v="3.1.3.1"/>
    <m/>
    <m/>
    <n v="1"/>
    <m/>
    <m/>
    <m/>
    <s v="DIRECCIÓN SECTOR PARTICIPACION CIUDADANA Y DESARROLLO LOCAL"/>
    <s v="01 - AUDITORIA DE REGULARIDAD"/>
    <s v="Control Gestión"/>
    <s v="Gestión Contractual"/>
    <s v="HALLAZGO ADMINISTRATIVO CON PRESUNTA INCIDENCIA DISCIPLINARIA AL PUBLICAR EXTEMPORÁNEAMENTE DOCUMENTOS CONTRACTUALES EN EL SECOP"/>
    <s v="FALTA DE HERRAMIENTA DE CONTROL PARA LA PUBLICACIÓN DE CONTATOS EN SECOP"/>
    <s v="CADA ABOGADO ES REPOSNABLE DEL PROCESO E CONTRATACIÓN INCLUYENDO LA PUBLICACIÓN EN SECOP Y LO EVIDENCIA EN SU INFORME DE ACTIVIDADES"/>
    <s v="PUBLICACIÓN DE ACTUALIZACIONES EN SECOP"/>
    <s v="PUBLICACIÓN DE ACTUALIZACIONES EN SECOP / ACTUALIZACIONES DE CONTRATOS REALIZADAS EN EL MES"/>
    <n v="0.98795180722891562"/>
    <s v="GESTIÓN PARA EL DESARROLLO LOCAL:  CONTRATOS: PAÚL ORDOSGOITIA"/>
    <s v="2018-06-01"/>
    <s v="2019-05-27"/>
    <s v="23-08-2018: a 23-Ago se han registrado 117 contratos, 26 novedads y 23 modificaciones las cuales están publicadas en las respectivas plataformas (SECOP I, SECOP II; Tienda virtual)_x000a_a 30 de Junio, se ha suscrito 111 contratos, 20 novedades y 20 modificaciones.  Todas estás fueron publicadas opiortunamente en las respectivas plataformas_x000a_Se realizaron dos liquidaciones que no fueron publicadas a tiempo"/>
    <s v="ABIERTA"/>
    <s v="Procedimientos"/>
    <s v="Publicaciòn SECOP"/>
    <d v="2018-12-15T00:00:00"/>
    <n v="0.98795180722891562"/>
    <s v="ABIERTA"/>
    <m/>
    <m/>
    <m/>
    <m/>
    <s v="x"/>
    <s v="x"/>
    <m/>
    <m/>
    <m/>
    <m/>
    <m/>
    <s v="Regularidad"/>
    <d v="2019-04-28T00:00:00"/>
    <m/>
    <m/>
  </r>
  <r>
    <s v="2018-3.1.3.2-1"/>
    <n v="122"/>
    <s v="2018-05-28"/>
    <s v="PARTICIPACIÓN CIUDADANA Y DESARROLLO LOCAL"/>
    <m/>
    <s v="FDL SANTAFE."/>
    <m/>
    <s v="3"/>
    <x v="5"/>
    <n v="2018"/>
    <x v="14"/>
    <s v="3.1.3.2"/>
    <m/>
    <m/>
    <n v="1"/>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s v="cto 108-2015"/>
    <m/>
    <m/>
    <m/>
    <s v="x"/>
    <s v="x"/>
    <m/>
    <n v="271108533.64999998"/>
    <s v="170100-0269-18"/>
    <d v="2018-10-17T00:00:00"/>
    <s v="Activo"/>
    <s v="Regularidad"/>
    <d v="2019-04-28T00:00:00"/>
    <m/>
    <s v="COP-108-2015"/>
  </r>
  <r>
    <s v="2018-3.1.3.3-1"/>
    <n v="125"/>
    <s v="2018-05-28"/>
    <s v="PARTICIPACIÓN CIUDADANA Y DESARROLLO LOCAL"/>
    <m/>
    <s v="FDL SANTAFE."/>
    <m/>
    <s v="3"/>
    <x v="5"/>
    <n v="2018"/>
    <x v="14"/>
    <s v="3.1.3.3"/>
    <m/>
    <m/>
    <n v="1"/>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m/>
    <m/>
    <m/>
    <m/>
    <s v="x"/>
    <m/>
    <m/>
    <m/>
    <m/>
    <m/>
    <m/>
    <s v="Regularidad"/>
    <d v="2019-04-28T00:00:00"/>
    <m/>
    <m/>
  </r>
  <r>
    <s v="2018-3.1.3.4-1"/>
    <n v="127"/>
    <s v="2018-05-28"/>
    <s v="PARTICIPACIÓN CIUDADANA Y DESARROLLO LOCAL"/>
    <m/>
    <s v="FDL SANTAFE."/>
    <m/>
    <s v="3"/>
    <x v="5"/>
    <n v="2018"/>
    <x v="14"/>
    <s v="3.1.3.4"/>
    <m/>
    <m/>
    <n v="1"/>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m/>
    <m/>
    <m/>
    <m/>
    <s v="x"/>
    <s v="x"/>
    <m/>
    <m/>
    <m/>
    <m/>
    <m/>
    <s v="Regularidad"/>
    <d v="2019-04-28T00:00:00"/>
    <m/>
    <m/>
  </r>
  <r>
    <s v="2018-3.1.4.1-1"/>
    <n v="130"/>
    <s v="2018-05-28"/>
    <s v="PARTICIPACIÓN CIUDADANA Y DESARROLLO LOCAL"/>
    <m/>
    <s v="FDL SANTAFE."/>
    <m/>
    <s v="3"/>
    <x v="5"/>
    <n v="2018"/>
    <x v="14"/>
    <s v="3.1.4.1"/>
    <m/>
    <m/>
    <n v="1"/>
    <m/>
    <m/>
    <m/>
    <s v="DIRECCIÓN SECTOR PARTICIPACION CIUDADANA Y DESARROLLO LOCAL"/>
    <s v="01 - AUDITORIA DE REGULARIDAD"/>
    <s v="Control Gestión"/>
    <s v="Gestión Presupuestal"/>
    <s v="HALLAZGO ADMINISTRATIVO POR FALTA DE GESTIÓN EN LA EJECUCIÓN DE LOS RECURSOS DISPONIBLES EN EL RUBRO PRESUPUESTAL DE INVERSIÓN DIRECTA: 3-3-1-15, “BOGOTÁ MEJOR PARA TODOS”."/>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s v="ABIERTA"/>
    <m/>
    <m/>
    <m/>
    <m/>
    <s v="x"/>
    <m/>
    <m/>
    <m/>
    <m/>
    <m/>
    <m/>
    <s v="Regularidad"/>
    <d v="2019-04-28T00:00:00"/>
    <m/>
    <m/>
  </r>
  <r>
    <s v="2018-3.2.1.1-1"/>
    <n v="152"/>
    <s v="2018-05-28"/>
    <s v="PARTICIPACIÓN CIUDADANA Y DESARROLLO LOCAL"/>
    <m/>
    <s v="FDL SANTAFE."/>
    <m/>
    <s v="3"/>
    <x v="5"/>
    <n v="2018"/>
    <x v="14"/>
    <s v="3.2.1.1"/>
    <m/>
    <m/>
    <n v="1"/>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DISEÑAR UNA MATRIZ DE CAMBIOS EN LOS PROYECTOS"/>
    <s v="MATRIZ PARA REPORTE DE CAMBIOS EN PROYECTOS"/>
    <s v="MATRIZ PARA REPORTE DE CAMBIOS EN PROYECTOS DISEÑADA / MATRIZ PARA REPORTE DE CAMBIOS EN PROYECTOS PROPUESTA A DISEÑAR"/>
    <n v="0"/>
    <s v="GESTIÓN PARA EL DESARROLLO LOCAL: PLANEACIÓN: RENEE QUIMBAY"/>
    <s v="2018-06-25"/>
    <s v="2019-05-27"/>
    <s v="23-08-2018:  esta en revisión la matriz diseñada"/>
    <s v="ABIERTA"/>
    <s v="Planeación"/>
    <s v="Ficha EBI"/>
    <d v="2018-12-15T00:00:00"/>
    <n v="1"/>
    <s v="ABIERTA"/>
    <m/>
    <m/>
    <m/>
    <m/>
    <s v="x"/>
    <m/>
    <m/>
    <m/>
    <m/>
    <m/>
    <m/>
    <s v="Regularidad"/>
    <d v="2019-04-28T00:00:00"/>
    <m/>
    <m/>
  </r>
  <r>
    <s v="2018-3.2.1.2-1"/>
    <n v="154"/>
    <s v="2018-05-28"/>
    <s v="PARTICIPACIÓN CIUDADANA Y DESARROLLO LOCAL"/>
    <m/>
    <s v="FDL SANTAFE."/>
    <m/>
    <s v="3"/>
    <x v="5"/>
    <n v="2018"/>
    <x v="14"/>
    <s v="3.2.1.2"/>
    <m/>
    <m/>
    <n v="1"/>
    <m/>
    <m/>
    <m/>
    <s v="DIRECCIÓN SECTOR PARTICIPACION CIUDADANA Y DESARROLLO LOCAL"/>
    <s v="01 - AUDITORIA DE REGULARIDAD"/>
    <s v="Control de Resultados"/>
    <s v="Planes, Programas y Proyectos"/>
    <s v="HALLAZGO ADMINISTRATIVO POR NO ALCANZAR LAS METAS FÍSICAS."/>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25"/>
    <s v="2019-05-27"/>
    <s v="Sin inicio"/>
    <s v="ABIERTA"/>
    <s v="Ejecución presupuestal"/>
    <s v="PDL"/>
    <d v="2018-12-15T00:00:00"/>
    <n v="0"/>
    <s v="ABIERTA"/>
    <m/>
    <m/>
    <m/>
    <m/>
    <s v="x"/>
    <m/>
    <m/>
    <m/>
    <m/>
    <m/>
    <m/>
    <s v="Regularidad"/>
    <d v="2019-04-28T00:00:00"/>
    <m/>
    <m/>
  </r>
  <r>
    <s v="2018-3.3.1.1-1"/>
    <n v="170"/>
    <s v="2018-05-28"/>
    <s v="PARTICIPACIÓN CIUDADANA Y DESARROLLO LOCAL"/>
    <m/>
    <s v="FDL SANTAFE."/>
    <m/>
    <s v="3"/>
    <x v="5"/>
    <n v="2018"/>
    <x v="14"/>
    <s v="3.3.1.1"/>
    <m/>
    <m/>
    <n v="1"/>
    <m/>
    <m/>
    <m/>
    <s v="DIRECCIÓN SECTOR PARTICIPACION CIUDADANA Y DESARROLLO LOCAL"/>
    <s v="01 - AUDITORIA DE REGULARIDAD"/>
    <s v="Control Financiero"/>
    <s v="Estados Contables"/>
    <s v="HALLAZGO ADMINISTRATIVO POR DIFERENCIAS DE SALDOS ENTRE LOS ESTADOS CONTABLES Y EL APLICATIVO DEL SISTEMA DE EJECUCIONES FISCALES –SICO DE LA SECRETARIA DISTRITAL DE HACIENDA."/>
    <s v="COMPARACIÓN ENTRE APLICATIVOS QUE TIENEN CRITERIOS DE REGISTRO DIFERENTES"/>
    <s v="SOLICITAR A EJECUCIONES FISCALES DE LA SDH, CONFIRMACIÓN DE SI EL APLICATIVO SICO ES CONTABLE O JURÍDICA"/>
    <s v="CONFIRMACIÓN REGIMEN  DE APLICACTIVO SICO"/>
    <s v="SOLICITUDES DE CONFIRMACIÓN DE SI EL APLICATIVO SICO ES CONTABLE O JURÍDICA ENVIADAS / SOLICITUDES  CONFIRMACIÓN DE SI EL APLICATIVO SICO ES CONTABLE O JURÍDICA PROPUESTAS"/>
    <n v="1"/>
    <s v="GESTIÓN PARA EL DESARROLLO LOCAL: CONTABILIDAD - LUZ MARLEN SANTOS"/>
    <s v="2018-06-25"/>
    <s v="2019-05-27"/>
    <s v="Por medio de correo electrónico institucional se realizó la verifiación y se envió la información a Contraloría.  "/>
    <s v="ABIERTA"/>
    <s v="Procedimientos"/>
    <s v="Gestión de multas"/>
    <d v="2018-12-15T00:00:00"/>
    <n v="1"/>
    <s v="ABIERTA"/>
    <m/>
    <m/>
    <m/>
    <m/>
    <s v="x"/>
    <m/>
    <m/>
    <m/>
    <m/>
    <m/>
    <m/>
    <s v="Regularidad"/>
    <d v="2019-04-28T00:00:00"/>
    <m/>
    <m/>
  </r>
  <r>
    <s v="2018-3.3.1.2-1"/>
    <n v="171"/>
    <s v="2018-05-28"/>
    <s v="PARTICIPACIÓN CIUDADANA Y DESARROLLO LOCAL"/>
    <m/>
    <s v="FDL SANTAFE."/>
    <m/>
    <s v="3"/>
    <x v="5"/>
    <n v="2018"/>
    <x v="14"/>
    <s v="3.3.1.2"/>
    <m/>
    <m/>
    <n v="1"/>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NO DISPONIBILIDAD DEL INFORME FINAL DEL CONTRATISTA  PARA HACER LOS REGISTROS EN EL SITEMA"/>
    <s v="UNA VEZ, EL CONTRATISTA, ENTREGUE EL INFORME FINAL CON LAS CARACTERÍSITCA SOLICITADAS EN EL CONTRATO, REALIZAR LOS REPECTIVOS REGISTROS EN LOS SISTEMA"/>
    <s v="ACTUALIZAR REGISTROS CONTABLES DE PROPIEDAD PLANTA Y EQUIPO"/>
    <s v="AJUSTES Y CLASIFICACIONES A LOS REGISTROS CONTABLES DE LAS CUENTAS DE PROPIEDAD PLANTA Y EQUIPO REGISTRADAS / AJUSTES Y CLASIFICACIONES A LOS REGISTROS CONTABLES DE LAS CUENTAS DE PROPIEDAD PLANTA Y E"/>
    <n v="0"/>
    <s v="GESTIÓN PARA EL DESARROLLO LOCAL: CONTABILIDAD - LUZ MARLEN SANTOS"/>
    <s v="2018-07-01"/>
    <s v="2019-05-27"/>
    <s v="15-Feb-2019: En diciembre quedó en el sistema SI CAPITAL la actualización de los comodatos liquidados y la entrega de elementos a los nuevos comodatos_x000a_31-dic-2018: En implentación"/>
    <s v="ABIERTA"/>
    <s v="Procedimientos"/>
    <s v="Inventarios"/>
    <d v="2018-12-15T00:00:00"/>
    <n v="0.66666666666666663"/>
    <s v="ABIERTA"/>
    <m/>
    <m/>
    <m/>
    <m/>
    <s v="x"/>
    <m/>
    <m/>
    <m/>
    <m/>
    <m/>
    <m/>
    <s v="Regularidad"/>
    <d v="2019-04-28T00:00:00"/>
    <m/>
    <m/>
  </r>
  <r>
    <s v="2018-3.3.1.3-1"/>
    <n v="174"/>
    <s v="2018-05-28"/>
    <s v="PARTICIPACIÓN CIUDADANA Y DESARROLLO LOCAL"/>
    <m/>
    <s v="FDL SANTAFE."/>
    <m/>
    <s v="3"/>
    <x v="5"/>
    <n v="2018"/>
    <x v="14"/>
    <s v="3.3.1.3"/>
    <m/>
    <m/>
    <n v="1"/>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s v="FALTA DE INVENTARIO INDIVIDUALIZADO DE LOS BUP DE LOS CONTRATOS YA LIQUIDADOS"/>
    <s v="REGISTRAR LA INFORMACIÓN DE INVENTARIO INDICIDUALIZADO QUE ENTREGUE INFRAESTRUCTURA   DE LOS CONTRATOS DE OBRAS LIQUIDADOS"/>
    <s v="ACTUALIZACIÓN DE CUENTAS BUP"/>
    <s v="REGISTRO DE CUENTAS BUP REALIZADS / REGISTRO DE CUENTAS BUP ENTREGADAS POR INFRAESTRUCTURA"/>
    <n v="0"/>
    <s v="GESTIÓN PARA EL DESARROLLO LOCAL: CONTABILIDAD - LUZ MARLEN SANTOS"/>
    <s v="2018-06-25"/>
    <s v="2019-05-27"/>
    <s v="07-mar-2019:  teneiendo en cuenta los radicados 20185320012703, 20185320012003, Almacén incluyo los bienes de uso público por valor de $7.695.890.173_x000a_31-Dic-2018 En implementación"/>
    <s v="ABIERTA"/>
    <s v="Planeación"/>
    <s v="Bienes uso público"/>
    <d v="2018-12-15T00:00:00"/>
    <n v="0.5"/>
    <s v="ABIERTA"/>
    <m/>
    <m/>
    <m/>
    <m/>
    <s v="x"/>
    <m/>
    <m/>
    <m/>
    <m/>
    <m/>
    <m/>
    <s v="Regularidad"/>
    <d v="2019-04-28T00:00:00"/>
    <m/>
    <m/>
  </r>
  <r>
    <s v="2018-3.3.1.4-1"/>
    <n v="175"/>
    <s v="2018-05-28"/>
    <s v="PARTICIPACIÓN CIUDADANA Y DESARROLLO LOCAL"/>
    <m/>
    <s v="FDL SANTAFE."/>
    <m/>
    <s v="3"/>
    <x v="5"/>
    <n v="2018"/>
    <x v="14"/>
    <s v="3.3.1.4"/>
    <m/>
    <m/>
    <n v="1"/>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TUALIZACIÓN LEGAL DE LOS CONTRATOS ENTREGADOS EN COMODATO"/>
    <s v="ACTUALIZACIÓN LEGAL DE LOS CONTRATOS ENTREGADOS EN COMODATO"/>
    <s v="ACTUALIZACIÓN LEGAL DE LOS CONTRATOS ENTREGADOS EN COMODATO"/>
    <n v="0.9"/>
    <s v="GESTIÓN PARA EL DESARROLLO LOCAL:  CONTRATOS: PAÚL ORDOSGOITIA, ALMACÉN: GIOVANNY VELÁSQUEZ"/>
    <s v="2018-06-25"/>
    <s v="2019-05-27"/>
    <s v="23-08-2018.  Ya se firnaron las actas de liquidación de los 15 comodatos vencidos_x000a_29-Jun-2018: De 20 contratos a actualizar, quedan dos pendientes de firmas"/>
    <s v="ABIERTA"/>
    <s v="Procedimientos"/>
    <s v="Comodatos"/>
    <d v="2018-12-15T00:00:00"/>
    <s v="14/15"/>
    <s v="ABIERTA"/>
    <m/>
    <m/>
    <m/>
    <m/>
    <s v="x"/>
    <m/>
    <m/>
    <m/>
    <m/>
    <m/>
    <m/>
    <s v="Regularidad"/>
    <d v="2019-04-28T00:00:00"/>
    <m/>
    <m/>
  </r>
  <r>
    <s v="2018-3.1.1.1-1"/>
    <n v="93"/>
    <s v="2018-09-26"/>
    <s v="PARTICIPACIÓN CIUDADANA Y DESARROLLO LOCAL"/>
    <m/>
    <s v="FDL SANTAFE."/>
    <m/>
    <s v="3"/>
    <x v="5"/>
    <n v="2018"/>
    <x v="15"/>
    <s v="3.1.1.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0"/>
    <s v="ABIERTA"/>
    <m/>
    <m/>
    <m/>
    <m/>
    <s v="x"/>
    <s v="x"/>
    <m/>
    <n v="21773566"/>
    <m/>
    <m/>
    <m/>
    <s v="Desempeño"/>
    <d v="2018-09-20T00:00:00"/>
    <n v="20185320194551"/>
    <s v="110-2016"/>
  </r>
  <r>
    <s v="2018-3.1.2.1-1"/>
    <n v="98"/>
    <s v="2018-09-26"/>
    <s v="PARTICIPACIÓN CIUDADANA Y DESARROLLO LOCAL"/>
    <m/>
    <s v="FDL SANTAFE."/>
    <m/>
    <s v="3"/>
    <x v="5"/>
    <n v="2018"/>
    <x v="15"/>
    <s v="3.1.2.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1"/>
    <s v="ABIERTA"/>
    <m/>
    <m/>
    <m/>
    <m/>
    <s v="x"/>
    <s v="x"/>
    <m/>
    <n v="28967552"/>
    <m/>
    <m/>
    <m/>
    <s v="Desempeño"/>
    <d v="2019-09-20T00:00:00"/>
    <n v="20185320194551"/>
    <s v="113-2016"/>
  </r>
  <r>
    <s v="2018-3.1.1.1-DEFICIENCIA EN LA FORMULACIÓN DE LOS ETUDIOS PREVIOS"/>
    <n v="96"/>
    <s v="2018-12-18"/>
    <s v="PARTICIPACIÓN CIUDADANA Y DESARROLLO LOCAL"/>
    <m/>
    <m/>
    <m/>
    <m/>
    <x v="5"/>
    <n v="2018"/>
    <x v="16"/>
    <s v="3.1.1.1"/>
    <m/>
    <m/>
    <n v="1"/>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LOS ESTUDIOS PREVIOS INCLUIRÁN UN ANÁLISIS DE LA NORMATIVIDAD APLICABLE ESPECÍFICA DEL SECTOR  Y/O PROYECTO  CORRESPONDIENTE"/>
    <s v="INCLUSIÓN DE NORMATIVIDAD APLICABLE"/>
    <s v="NORMATIVIDAD APLICABLE INCLUIDA EN LOS ESTUDIOS PREVIOS / ESTUDIOS PREVIOS APROBADOS"/>
    <n v="1"/>
    <s v="ÁREA GESTIÓN DEL DESARROLLO, ADMINISTRATIVA Y FINANCIERA:  PLANEACIÓN: RENEE QUIMBAY"/>
    <s v="2019-01-01"/>
    <s v="2019-12-17"/>
    <s v="En implementación"/>
    <s v="ABIERTA"/>
    <s v="Planeación"/>
    <s v="estudios previos"/>
    <m/>
    <m/>
    <s v="ABIERTA"/>
    <m/>
    <m/>
    <m/>
    <m/>
    <s v="x"/>
    <s v="x"/>
    <m/>
    <m/>
    <m/>
    <m/>
    <m/>
    <s v="Desempeño"/>
    <d v="2018-12-07T00:00:00"/>
    <m/>
    <m/>
  </r>
  <r>
    <s v="2018-3.1.2.1-DEBILIDAD EN LA SUPERVISIÓN"/>
    <n v="100"/>
    <s v="2018-12-18"/>
    <s v="PARTICIPACIÓN CIUDADANA Y DESARROLLO LOCAL"/>
    <m/>
    <m/>
    <m/>
    <m/>
    <x v="5"/>
    <n v="2018"/>
    <x v="16"/>
    <s v="3.1.2.1"/>
    <m/>
    <m/>
    <n v="1"/>
    <m/>
    <m/>
    <m/>
    <m/>
    <m/>
    <m/>
    <m/>
    <s v="CPS 129-2016 ERRORES EN EL DILIGENCIAMIENTO DE LOS FORMATOS DE REGISTRO DE BENEFICIARIOS EN LA ENTREGA DE ELEMENTOS DEL CONTRATO POR FALENCIAS EN EL CONTROL Y SEGUIMIENTO EN LA EJECUCIÓN CONTRACTUAL"/>
    <s v="DEBILIDAD EN LA SUPERVISIÓN"/>
    <s v="EMITIR UN (1)  LINEAMIENTO ESPECÍFICO SOBRE LA IDENTIFICACIÓN DE EVIDENCIAS NECESARIAS PARA LA ENTREGA DE ELEMENTOS EN LOS PROYECTOS DE INVERSIÓN"/>
    <s v="LINEAMIENTO"/>
    <s v="LINEAMIENTOS DEFINIDOS / LINEAMIENTOS A EMITIR"/>
    <n v="1"/>
    <s v="ÁREA GESTIÓN DEL DESARROLLO, ADMINISTRATIVA Y FINANCIERA:  PLANEACIÓN: RENEE QUIMBAY"/>
    <s v="2019-01-01"/>
    <s v="2019-12-17"/>
    <s v="En implementación"/>
    <s v="ABIERTA"/>
    <s v="Procedimientos"/>
    <s v="Formatos"/>
    <m/>
    <m/>
    <s v="ABIERTA"/>
    <m/>
    <m/>
    <m/>
    <m/>
    <s v="x"/>
    <m/>
    <m/>
    <m/>
    <m/>
    <m/>
    <m/>
    <s v="Desempeño"/>
    <d v="2018-12-07T00:00:00"/>
    <m/>
    <m/>
  </r>
  <r>
    <s v="2015-3.5-1"/>
    <n v="200"/>
    <s v="2015-12-29"/>
    <s v="PARTICIPACIÓN CIUDADANA Y DESARROLLO LOCAL"/>
    <m/>
    <s v="FDL SANTAFE."/>
    <m/>
    <s v="3"/>
    <x v="0"/>
    <n v="2015"/>
    <x v="2"/>
    <s v="3.8"/>
    <m/>
    <m/>
    <n v="1"/>
    <m/>
    <m/>
    <m/>
    <s v="DIRECCIÓN SECTOR PARTICIPACION CIUDADANA Y DESARROLLO LOCAL"/>
    <s v="02 - AUDITORIA DE DESEMPEÑO"/>
    <s v="Control Gestión"/>
    <s v="Gestión Contractual"/>
    <s v="CPS 23 2014 no obra prueba de suscripción del acuerdo de voluntades, tan sólo reposa carta de notificación a la contratista de la aceptación de la propuesta presentada por ella."/>
    <s v="GENERAR LIQUIDACIÓN CON INFORME PREDIS NO ACTUALIZADO"/>
    <m/>
    <m/>
    <m/>
    <m/>
    <m/>
    <m/>
    <m/>
    <s v="2018-12-30 para las liquidaciones se debe anexar el saldo predis"/>
    <s v="INCUMPLIDA"/>
    <s v="Debilidad supervisión"/>
    <s v="contratos"/>
    <e v="#N/A"/>
    <n v="1"/>
    <s v="INCUMPLIDA"/>
    <m/>
    <m/>
    <m/>
    <m/>
    <s v="x"/>
    <m/>
    <m/>
    <m/>
    <m/>
    <m/>
    <m/>
    <s v="Desempeño"/>
    <d v="2018-06-01T00:00:00"/>
    <m/>
    <m/>
  </r>
  <r>
    <s v="2014-2014-2.1.6 -"/>
    <m/>
    <m/>
    <m/>
    <m/>
    <m/>
    <m/>
    <m/>
    <x v="2"/>
    <n v="2014"/>
    <x v="4"/>
    <s v="2.1.6 "/>
    <m/>
    <m/>
    <m/>
    <m/>
    <m/>
    <m/>
    <m/>
    <m/>
    <m/>
    <m/>
    <s v="La administración local de Santa Fe no cumplió con la ejecución física de las metas definidas para ser ejecutadas durante la vigencia 2012, por lo tanto la población que posiblemente se favorecía con estos recursos de inversión, que es la más vulnerable y necesitada de la localidad, no recibió los beneficios de manera oportuna ni tampoco la problemática fue solucionada, tal y como lo dispone el Plan de Desarrollo Local de Santa Fe 2008 – 2012, en su artículo primero que señala que el objetivo de éste es el de dirigir los esfuerzos para el mejoramiento de la calidad de vida de la comunidad local"/>
    <s v="N/Ap"/>
    <s v="Formular la totalidad de los proyectos antes del 30 de junio de 2013, con el fin que el desarrollo de la contratacion 2013 se realice de manera oportuna."/>
    <m/>
    <s v="Proyectos contratados/proyectos ejecutados."/>
    <s v="100% de los recursos disponibles"/>
    <s v="Despacho, Coordinación Administrativa y Financiera y el Fondo de Desarrollo Local "/>
    <d v="2013-05-08T00:00:00"/>
    <d v="2014-03-30T00:00:00"/>
    <s v="ANÁLISIS SEGUIMIENTO ENTIDAD"/>
    <s v="CERRADA"/>
    <m/>
    <m/>
    <m/>
    <m/>
    <s v="CERRADA"/>
    <m/>
    <m/>
    <m/>
    <m/>
    <s v="x"/>
    <m/>
    <m/>
    <m/>
    <m/>
    <m/>
    <m/>
    <s v="Regular"/>
    <m/>
    <m/>
    <m/>
  </r>
  <r>
    <s v="2014-2014-2.2.5 -"/>
    <m/>
    <m/>
    <m/>
    <m/>
    <m/>
    <m/>
    <m/>
    <x v="2"/>
    <n v="2014"/>
    <x v="4"/>
    <s v="2.2.5 "/>
    <m/>
    <m/>
    <m/>
    <m/>
    <m/>
    <m/>
    <m/>
    <m/>
    <m/>
    <m/>
    <s v="Teniendo en cuenta el anterior análisis, la gestión de la administración local de Santa Fe en términos de eficiencia y eficacia en el cumplimiento de las metas físicas definidas y atención de la población vulnerable para la vigencia 2012, FUE DESFAVORABLE, toda vez que, la comunidad que debía beneficiarse con los recursos destinados para solucionar la problemática que los aqueja y que ayudaría a mejorar su calidad de vida, como lo dispone el plan de desarrollo local no lo recibió de manera oportuna y debieron aplazar en el tiempo el poder disfrutar de los servicios y/o bienes, porque la contratación que ejecutaría estos recursos, en su gran mayoría se firmó solamente en el último mes del año 2012 y su ejecución real se inicia a partir del 2013"/>
    <s v="N/Ap"/>
    <s v="Formular la totalidad de los proyectos antes del 30 de junio de 2013, con el fin que el desarrollo de la contratacion 2013 se realice de manera oportuna."/>
    <m/>
    <s v="Proyectos contratados/proyectos ejecutados."/>
    <s v="100% de los recursos disponibles"/>
    <s v="Despacho, Coordinación Administrativa y Financiera y el Fondo de Desarrollo Local "/>
    <d v="2013-05-08T00:00:00"/>
    <d v="2014-03-30T00:00:00"/>
    <s v="Desde el inicio de la acción correctiva se dispuso cumplir razonablemente con la ejecuciòn de las metas definidas en el Plan de desarrollo local, para mejorar la calidad de vida de la comunidad de la localidad a traves de la contrataciòn oportuna y acorde con lo dispuesto en el Manual de Contra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a 31122013, ejecución del 99.49%"/>
    <s v="CERRADA"/>
    <m/>
    <m/>
    <m/>
    <m/>
    <s v="CERRADA"/>
    <m/>
    <m/>
    <m/>
    <m/>
    <s v="x"/>
    <m/>
    <m/>
    <m/>
    <m/>
    <m/>
    <m/>
    <s v="Regular"/>
    <m/>
    <m/>
    <m/>
  </r>
  <r>
    <s v="2014-2014-2.2.6 -"/>
    <m/>
    <m/>
    <m/>
    <m/>
    <m/>
    <m/>
    <m/>
    <x v="2"/>
    <n v="2014"/>
    <x v="4"/>
    <s v="2.2.6 "/>
    <m/>
    <m/>
    <m/>
    <m/>
    <m/>
    <m/>
    <m/>
    <m/>
    <m/>
    <m/>
    <s v="Convenio de Asociación No. 059 de 2011: Se demuestra ineficiencia e ineficacia en la gestión de la administración local, toda vez que se firmó un convenio que beneficia a los adultos mayores de Santa Fe, pero no se observa seguimiento y control al contrato que permita el cumplimiento de la meta definida, como era la sensibilización en temas productivos a 180 adultos mayores.  Contrato No. 150 firmado el 30 de diciembre de 2011, con la Universidad Pedagógica Nacional, encontrándose que a la fecha del presente informe, el convenio ínter administrativo no está ni terminado, ni liquidado.  _x000a_Contrato de asociación No. 142 de 2011, No se encontró el acta de terminación ni de liquidación Contrato de Interventoría No. 55 con Fernando Osorio Dimate,  se desconoce el estado actual del contrato. Convenio 033 de 2011, con Fundación de Educación Superior San José, Se observan debilidades en la interventoría y control a la ejecución contractual del Fondo de Desarrollo Local de Santa Fe._x000a_"/>
    <s v="N/Ap"/>
    <s v="Realizar la revision de los informes finales del contrato, con el fin de verificar el cumplimiento de las obligaciones contractuales y proceder a su liquidacion y descuento del valor de las actividades no ejecutadas si es el caso. Ademas el interventor y/o supervisor debe realizar el adecuado seguimiento del contrato y aportar toda la informacion soporte para tener un control del estado del mismo en estado real."/>
    <m/>
    <s v="informes revisados/informes entregados"/>
    <s v="Liquidacion del contrato y carpetas  con  la  totalidad de la información. "/>
    <s v="Coordinacion Admnistrativa y Financiera "/>
    <d v="2013-05-08T00:00:00"/>
    <d v="2013-12-31T00:00:00"/>
    <s v="Desde el inicio de la acción correctiva se dispuso cumplir razonablemente con la ejecuciòn de las metas definidas en el Plan de desarrollo local, para mejorar la calidad de vida de la comunidad de la localidad a traves de la contrataciòn oportuna y acorde con el Manual de Contr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que la ejecución al 31122013 fue del 99.49%. "/>
    <s v="CERRADA"/>
    <m/>
    <m/>
    <m/>
    <m/>
    <s v="CERRADA"/>
    <m/>
    <m/>
    <m/>
    <m/>
    <s v="x"/>
    <m/>
    <m/>
    <m/>
    <m/>
    <m/>
    <m/>
    <s v="Regular"/>
    <m/>
    <m/>
    <m/>
  </r>
  <r>
    <s v="2014-2014-2.3.2.1 -"/>
    <m/>
    <m/>
    <m/>
    <m/>
    <m/>
    <m/>
    <m/>
    <x v="2"/>
    <n v="2014"/>
    <x v="4"/>
    <s v="2.3.2.1 "/>
    <m/>
    <m/>
    <m/>
    <m/>
    <m/>
    <m/>
    <m/>
    <m/>
    <m/>
    <m/>
    <s v="Se detectó en la verificación del inventario anual que se debe realizar FDLSF no fue objeto de valorización con corte a 31-12-2012, situación que genera incertidumbre en la cifra consignada en el balance la cual asciende a $3.596.969.572.55,  vulnerando lo dispuesto en el numeral 20 y 21 del Capítulo III “Procedimiento Contable para el Reconocimiento y Revelación de Hechos Relacionados con las Propiedades, Planta y Equipo” y numerales 166 y 173 del Tema 9, Capítulo Único, Título II, Libro 1, del Régimen de Contabilidad Pública."/>
    <s v="N/Ap"/>
    <s v="Contratar la valorización del inventario a nombre del FDL Santa Fé"/>
    <m/>
    <s v="Bienes de propiedad el FDLSF/Bienes avaluados"/>
    <s v="Avaluo de los bienes"/>
    <s v="Coordinacion Administrativa y Financiera, Fondo de Desarrollo Local y Almacen ."/>
    <d v="2013-05-08T00:00:00"/>
    <d v="2013-12-31T00:00:00"/>
    <s v="A la  fecha se ha avanzado en las siguientes acciones correctivas para cada uno de los contratos así:   CAS-059-11: Revisión de informe final y observaciones a la interventoria.              CAS-142-11: Revisión del informe final por parte de la oficina de planeación y jurídica, se proyectó el acta de liquidación en firma por las partes.         CIA 150-11: En revisión del informe final el 17 de Mayo de 2013, se realizo devolución del mismo, dado que la  no se adjunto  certificación por parte de la interventoría. Se anexa soportes de avance en cada uno de los contratos. Al 18-12-2013, No hay claridad en los soportes suministrados. A la  fecha se ha avanzado en las siguientes acciones correctivas para cada uno de los contratos así:   CAS-059-11: Este contrato se encuentra para liquidar unilaterlamente conforme a los presentado en auditoria de la contraloria.               CAS-142-11: A la fecha el contrato se encuentra liqudiado.         CIA 150-11: con fecha del 19 de de Diciebre de 2013 la universidad radico el ifnforme final ajustado, despuesde solicitar por mas de tres veces la entrega de dichos soportes. , el mismo se encuentra en revisión para proceder a liquidar. "/>
    <s v="CERRADA"/>
    <m/>
    <m/>
    <m/>
    <m/>
    <s v="CERRADA"/>
    <m/>
    <m/>
    <m/>
    <m/>
    <m/>
    <m/>
    <m/>
    <m/>
    <m/>
    <m/>
    <m/>
    <s v="Regular"/>
    <m/>
    <m/>
    <m/>
  </r>
  <r>
    <s v="2014-2014- 2.3.2.2 -"/>
    <m/>
    <m/>
    <m/>
    <m/>
    <m/>
    <m/>
    <m/>
    <x v="2"/>
    <n v="2014"/>
    <x v="4"/>
    <s v=" 2.3.2.2 "/>
    <m/>
    <m/>
    <m/>
    <m/>
    <m/>
    <m/>
    <m/>
    <m/>
    <m/>
    <m/>
    <s v="Al verificar la composición Propiedad planta y equipo, se evidenció que continua sobrevaluada en $1.310.000.000, valor registrado en la cuenta 1637 Propiedad planta y equipo no explotado, cifra que de acuerdo a la descripción del Plan General de Contabilidad incumple presuntamente el numeral 20 y 21 del Capítulo III “Procedimiento Contable para el Reconocimiento y Revelación de Hechos Relacionados con las Propiedades, Planta y Equipo” y numerales 166 y 173 del Tema 9, Capítulo Único, Titulo II, Libro 1, del Régimen de Contabilidad Pública, la anterior situación se deriva de deficiencias de control interno, falta de planeación y control en la adquisición bienes."/>
    <s v="N/Ap"/>
    <s v="Reclasificar a la cuenta 1-6-05-04 el valor correspondienta al lote pendiente de Legalizar."/>
    <m/>
    <s v="Reclasificación Programada"/>
    <s v="100% de la solicitud"/>
    <s v="Contabilidad"/>
    <d v="2013-05-08T00:00:00"/>
    <d v="2013-06-30T00:00:00"/>
    <s v="La entidad realizó solicitud con oficio 20130320046391 al IGAC, donde se requiere el procedimiento para la contratación a fin de efectuar la valorización de los bienes inmubles de propieedad de la alcaldía con el objeto de tener cifras reales y actualizadas en la información financiera de la ALSF. Además, mediante comunicaciones Ns. 20130320073381 y 20130320073991 de l 12 y 13 de junio del presente año dirigidas al IGAC y a Catastro, donde se remite la documentación pertinente para el avaluo. Al 18-12-2013, Se observa contrato interadministrativo 099 del 7 de noviembre de 2013, con la UAECD, queda pendiente la entrega del avalúo  de los bienes por parte del contratista con el fin de dar cumplimiento a la meta planteada. Sin embargo como la acción correctiva es la contratación para el avalúo de los bienes se considera la meta cumplida."/>
    <s v="CERRADA"/>
    <m/>
    <m/>
    <m/>
    <m/>
    <s v="CERRADA"/>
    <m/>
    <m/>
    <m/>
    <m/>
    <m/>
    <m/>
    <m/>
    <m/>
    <m/>
    <m/>
    <m/>
    <s v="Regular"/>
    <m/>
    <m/>
    <m/>
  </r>
  <r>
    <s v="2014-2014-2.3.2.3 -"/>
    <m/>
    <m/>
    <m/>
    <m/>
    <m/>
    <m/>
    <m/>
    <x v="2"/>
    <n v="2014"/>
    <x v="4"/>
    <s v="2.3.2.3 "/>
    <m/>
    <m/>
    <m/>
    <m/>
    <m/>
    <m/>
    <m/>
    <m/>
    <m/>
    <m/>
    <s v="Al verificar la documentación reportada por Contabilidad se observa que no cuenta con el inventario detallado de bienes de beneficio y uso público con su respectivo avalúo técnico, situación que denota falta de compromiso de la alta gerencia y falencia en controles en el manejo de la información y procesamiento de datos, hecho que presume la trasgresión del instructivo 29 de la Secretaría de Hacienda Distrital, revelando cifras que generan incertidumbre por valor de $8.525.733.054.79 en su composición."/>
    <s v="N/Ap"/>
    <s v="Realizar el inventario detallado de bienes de beneficio y uso publico con su respectivo avaluo tecnico."/>
    <m/>
    <s v="Inventario realizado / Inventario programado"/>
    <s v="100% del inventarios realizado"/>
    <s v="Planeacion, Area de Infraestructura"/>
    <d v="2013-05-08T00:00:00"/>
    <d v="2013-12-31T00:00:00"/>
    <s v="Se efectuò la creaciòn de la cuenta         1-6-05-04 en el aplicativo SI- CAPITAL y posterior  reclasificación. Se evidencia el registro contable realizado y sus soportes. Se estima una avance del 100"/>
    <s v="CERRADA"/>
    <m/>
    <m/>
    <m/>
    <m/>
    <s v="CERRADA"/>
    <m/>
    <m/>
    <m/>
    <m/>
    <s v="x"/>
    <m/>
    <m/>
    <m/>
    <m/>
    <m/>
    <m/>
    <s v="Regular"/>
    <m/>
    <m/>
    <m/>
  </r>
  <r>
    <s v="2014-2014-2.4.2.1 -"/>
    <m/>
    <m/>
    <m/>
    <m/>
    <m/>
    <m/>
    <m/>
    <x v="2"/>
    <n v="2014"/>
    <x v="4"/>
    <s v="2.4.2.1 "/>
    <m/>
    <m/>
    <m/>
    <m/>
    <m/>
    <m/>
    <m/>
    <m/>
    <m/>
    <m/>
    <s v="Se observo que los formatos, programación, línea base y meta del Plan, los mismos no contiene las cifras reales, puesto que se encuentran consignadas cifras de la vigencia 2007, 2008; Situación que determinó el porcentaje de incumplimiento de las metas del Plan evidenciándose que el FDLSF no ha desarrollado completamente la metodología de Presupuesto por Resultados. Hecho que incumple presuntamente los Principios de programación y responsabilidades como lo establecido en el Decreto 1139 de 2000 y los lineamientos de la Secretaria de Hacienda para la circular No 011 del 31 de marzo de 2008. "/>
    <s v="N/Ap"/>
    <s v="Consignar en el informe mensual de Sivicof , a partir del mes de junio de 2013  las cifras reales de ejecucion mensual del Presupuesto por resultados. Una vez la oficina de presupuesto, obtenga de la oficina de planeacion ,  los avances en el cumplimiento mensual de  metas en los proyectos .  "/>
    <m/>
    <s v="Cifras de ejecucion reales/Cifras reales reportadas en Sivicof"/>
    <s v="100% de las cifras reales de ejecucion reportadas en Sivicof"/>
    <s v="Oficina de Presupuesto"/>
    <d v="2013-05-08T00:00:00"/>
    <d v="2013-12-31T00:00:00"/>
    <s v="Contabilidad entregò mediante memorando 20130320002363 listado de los bienes de beneficio y uso pùblico resgistrados en la informaciòn financiera de la entidad al supervisor de contratos de infraestructura para que se proceda a realizar el inventario detallado de los mismos, con su correspondiente avalúo técnico. Asimismo, Jorge Enrique García Ordoñez, informa mediante memorando 20130320003703 del 11 de juinio de 2013, que a la fecha ha revisado y elaborado el inventario de Bienes de Benefico y Uso Público relacionados con: COP 147-2011, COP 108-2010, COP030-2010 y COP 088-2011. Al 18-12-2013, No se evidencia el cumplimiento de la acción planteada. Se presenta un cuadro por número de contrato e ítem de obra ejecutado. "/>
    <s v="CERRADA"/>
    <m/>
    <m/>
    <m/>
    <m/>
    <s v="CERRADA"/>
    <m/>
    <m/>
    <m/>
    <m/>
    <s v="x"/>
    <m/>
    <m/>
    <m/>
    <m/>
    <m/>
    <m/>
    <s v="Regular"/>
    <m/>
    <m/>
    <m/>
  </r>
  <r>
    <s v="2014-2014-2.4.2.2 -"/>
    <m/>
    <m/>
    <m/>
    <m/>
    <m/>
    <m/>
    <m/>
    <x v="2"/>
    <n v="2014"/>
    <x v="4"/>
    <s v="2.4.2.2 "/>
    <m/>
    <m/>
    <m/>
    <m/>
    <m/>
    <m/>
    <m/>
    <m/>
    <m/>
    <m/>
    <s v="Se registran obligaciones en ejecución desde la vigencia 2008, algunos compromisos suscritos por parte de las Unidades Ejecutivas Locales, a pesar de que en la auditoria practicada durante la vigencia 2011 por parte de de este ente de control se planteó hallazgo administrativo donde se cuestiona el incremento anual del rubro y el alto nivel de compromisos sin liquidar o liberar, Artículo 3 del Decreto No. 1139 de 2000, &quot;Por el cual se reglamenta el proceso presupuestal de los Fondos de Desarrollo Local&quot;, según el cual el sistema presupuestal de las localidades debe entre otras cosas: 2) Facilitar la gestión de los FDL y permitir a las autoridades la toma de decisiones y 4) Regular y controlar las finanzas y el gasto público local. De igual manera se desconoce lo consagrado en el artículo 2) literales a), e), f) y g) de la Ley 87 de 1993, al no cumplirse con los objetivos del sistema de control interno."/>
    <s v="N/Ap"/>
    <s v="Liquidar los contratos terminados de las vigencias 2010 a 2012 y liberar los saldos correspondientes."/>
    <m/>
    <s v="Contratos terminados/Contratos terminados"/>
    <s v="Liquidar a 31/12/2013 contratos terminados de las vigencias 2010 a 2012 y liberar los saldos correspondientes."/>
    <s v="Coordinacion Administrativa y Financiera, Fondo de Desarrollo Local, Contratistas e Interventorres"/>
    <d v="2013-05-08T00:00:00"/>
    <d v="2013-12-31T00:00:00"/>
    <s v="Cifras reales subidas SIVICOF, Se presentan los informes CB-0103 de los meses de junio a noviembre sin embargo en este documento no evidencia el cumplimiento de la obligación  relacionada con que la oficina de presupuesto obtenga de la oficina de planeacion ,  los avances en el cumplimiento mensual de  metas en los proyectos."/>
    <s v="CERRADA"/>
    <m/>
    <m/>
    <m/>
    <m/>
    <s v="CERRADA"/>
    <m/>
    <m/>
    <m/>
    <m/>
    <m/>
    <m/>
    <m/>
    <m/>
    <m/>
    <m/>
    <m/>
    <s v="Regular"/>
    <m/>
    <m/>
    <m/>
  </r>
  <r>
    <s v="2014-2014- 2.5.1-"/>
    <m/>
    <m/>
    <m/>
    <m/>
    <m/>
    <m/>
    <m/>
    <x v="2"/>
    <n v="2014"/>
    <x v="4"/>
    <s v=" 2.5.1"/>
    <m/>
    <m/>
    <m/>
    <m/>
    <m/>
    <m/>
    <m/>
    <m/>
    <m/>
    <m/>
    <s v="Convenio de Asociación No. 034 de 2010 suscrito entre el Fondo de Desarrollo Local de Santa Fe y la Fundación Para la Protección y Desarrollo Sostenible de las Comunidades Vulnerables “PROSPERARTE, Evaluado el convenio encontró el equipo auditor que las obligaciones pactadas, no fueron ejecutadas conforme lo previsto contractualmente, lo cual generó daño a los intereses patrimoniales del Fondo, tal como se verá procedentemente.al no encontrarse los soportes mencionados y la prueba de las actividades realizadas, es claro que se ha causado una mengua al patrimonio del Fondo, en cuantía de $145.847.000.oo,  acorde con las voces del artículo 6º  de la Ley 610 de 2000, el cual debe resarcise a través del correspondiente proceso de responsabilidad fiscal."/>
    <s v="N/Ap"/>
    <s v="Incluir en las minutas de los contratos y convenios  la obligación de entregar los soportes financieros que den cuenta de la ejecución del mismo para efectos de desembolso, así como también dar cumplimiento a lo establecido en el  Manual de Contratacion de la Secretaria de Gobierno."/>
    <m/>
    <s v="Contratos y convenios celebrados/100% de la contratacion"/>
    <m/>
    <s v="Coordianción Administrativa y Financiera - Oficina de contratación Fondo de Desarrollo Local de Santa Fe, Interventores y supervisores"/>
    <d v="2013-05-08T00:00:00"/>
    <d v="2013-12-31T00:00:00"/>
    <s v="A la fecha se ha avanzado en la liquidación de los contratos terminados con vigencias 2010 a 2012, para lo cual se han realizando requerimientos, reuniones y analisis de los soportes entregados con los informes finales  para proceder a liquidar, de igual manera con oficio radicado No. 20130320003183 se remitió a la oficina de presupuesto el acta de liquidación del contrato SGDC-CA-7-8-3-15-0037-00-09 para liberar saldo a favor del FDLSF, a manera de ejemplo se se anexan copia de las liquidaciones de los contratos Nos. 143 de 2011, 097 de 2011, 026 de 2012, 031 de 2012. El grupo de abogadas del FDLSF se encuentra en revisión de los informes finales que ya han sido entregados para proceder a la liquidación de los mismos, para su verificación se anexa correo enviado el 30 de mayo a las abogadas de la oficina del FDLSF, a sí como los informes que se en encuentran en revisión. Al 18-12-2013, Se evidencia cuadro control de los contratos celebrado en el 2010 a 2012 y se observa que los del 2010 están liquidados (en 2013 de liquidaron 3 del 2010, 26 del 2011 y del 2013 no se ha terminado las liquidaciones) no hay soporte de liberación de saldos."/>
    <s v="CERRADA"/>
    <m/>
    <m/>
    <m/>
    <m/>
    <s v="CERRADA"/>
    <m/>
    <m/>
    <m/>
    <m/>
    <m/>
    <m/>
    <m/>
    <m/>
    <m/>
    <m/>
    <m/>
    <s v="Regular"/>
    <m/>
    <m/>
    <m/>
  </r>
  <r>
    <s v="2014-2014- 2.5.2 -"/>
    <m/>
    <m/>
    <m/>
    <m/>
    <m/>
    <m/>
    <m/>
    <x v="2"/>
    <n v="2014"/>
    <x v="4"/>
    <s v=" 2.5.2 "/>
    <m/>
    <m/>
    <m/>
    <m/>
    <m/>
    <m/>
    <m/>
    <m/>
    <m/>
    <m/>
    <s v="Contrato de interventoria No. 049 de 2010, Evaluado el contrato de interventoría referido encontró el equipo auditor que la Contratista no cumplió con las obligaciones derivadas de su función, tal como se vio precedentemente. La interventora, ordenó los pagos correspondientes a la ejecución del convenio 034 de 2010, sin que le presentaran los soportes correspondientes a la verificación de los gastos del convenio, materializándose con ello la falta de seguimiento y apego a las obligaciones contractuales. la interventora deberá responder por el incumplimiento de sus funciones que le ha causado un daño al patrimonio del Fondo en cuantía de $6.534.000 que corresponde al valor del contrato."/>
    <s v="N/Ap"/>
    <s v="Incluir en las minutas de los contratos de  interventoria y de supervision la revision y exigencia de los soportes del contrato objeto de la interventoria, que den cuenta de la ejecución del mismo para efectos de desembolso, así como también dar cumplimiento a lo establecido en el  Manual de Contratacion de la Secretaria de Gobierno."/>
    <m/>
    <s v="Contratos y convenios celebrados/100% de la contratacion"/>
    <m/>
    <s v="Coordianción Administrativa y Financiera - Oficina de contratación Fondo de Desarrollo Local de Santa Fe, Interventores y supervisores"/>
    <d v="2013-05-08T00:00:00"/>
    <d v="2013-12-31T00:00:00"/>
    <s v="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12-2013, se revisaron  las minutas de los contratos, Convenios 098, 83, 100, 67 y 103 los cuales cumplen, incluyendo el las Clausulas de los contratos lo establecido en el plan de mejoramiento."/>
    <s v="CERRADA"/>
    <m/>
    <m/>
    <m/>
    <m/>
    <s v="CERRADA"/>
    <m/>
    <m/>
    <m/>
    <m/>
    <m/>
    <m/>
    <m/>
    <m/>
    <m/>
    <m/>
    <m/>
    <s v="Regular"/>
    <m/>
    <m/>
    <m/>
  </r>
  <r>
    <s v="2014-2014-2.6.1.1 -"/>
    <m/>
    <m/>
    <m/>
    <m/>
    <m/>
    <m/>
    <m/>
    <x v="2"/>
    <n v="2014"/>
    <x v="4"/>
    <s v="2.6.1.1 "/>
    <m/>
    <m/>
    <m/>
    <m/>
    <m/>
    <m/>
    <m/>
    <m/>
    <m/>
    <m/>
    <s v="Dada la respuesta suministrada por la administración, el organismo de control considera que en primer lugar el FDLSF, no adelantó ninguna acción tendiente a corregir el posible daño que ocasionó la fuga de agua en la tubería, en segundo lugar lo consignado en el informe no es del todo confiable, en tercer lugar a la fecha persiste el incremento en el consumo del recurso hídrico por causa de posibles fugas aun no identificadas, se contradice con el argumento del informe de gestión para la vigencia 2012 que señala que “la meta propuesta de realización de acciones conducentes a la reducción de los costos ambientales producidos por sus actividades, así como aquellas orientadas a prevenir los daños al medio ambiente, mediante actividades que propendan por un uso racional de los recursos naturales y la creación o reforzamiento de prácticas ambientalmente saludables que contribuyan al logro de los objetivos del Plan de Gestión”. "/>
    <s v="N/Ap"/>
    <s v="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
    <m/>
    <s v="No. De fugas de agua reparadas / No. De fugas de agua identificadas x 100  "/>
    <s v="Reparar las fugas identificadas"/>
    <s v="Comité PIGA"/>
    <d v="2013-05-08T00:00:00"/>
    <d v="2013-12-31T00:00:00"/>
    <s v="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012-2013 se revisaron los (minutas) contratos 109, 22, 115, 83, 183, Los cuales cumplen, incluyendo en el contrato la cláusula estipulada en el la acción correctiva."/>
    <s v="CERRADA"/>
    <m/>
    <m/>
    <m/>
    <m/>
    <s v="CERRADA"/>
    <m/>
    <m/>
    <m/>
    <m/>
    <m/>
    <m/>
    <m/>
    <m/>
    <m/>
    <m/>
    <m/>
    <s v="Regular"/>
    <m/>
    <m/>
    <m/>
  </r>
  <r>
    <s v="2014-2014-2.6.2.1-"/>
    <m/>
    <m/>
    <m/>
    <m/>
    <m/>
    <m/>
    <m/>
    <x v="2"/>
    <n v="2014"/>
    <x v="4"/>
    <s v="2.6.2.1"/>
    <m/>
    <m/>
    <m/>
    <m/>
    <m/>
    <m/>
    <m/>
    <m/>
    <m/>
    <m/>
    <s v="La administración local alcanzó al finalizar la vigencia 2012 un cumplimiento del 60% de la ejecución de los proyectos, lo cual evidencia que el objetivo para el cual fueron suscritos los contratos, se cumplió parcialmente por cuanto el contracto 153 cuyo objeto “aunar esfuerzos técnicos, Administrativos Financieros para ejecutar el proyecto No. 485 denominado Cultura para la convivencia y solidaridad ciudadana, en su componente Amor por Santa Fe y su Gente”. Mostró un porcentaje del 0% en metas físicas. Se configura un hallazgo administrativo, por el incumplimiento de las metas físicas de los proyectos, evidenciándose en la administración local debilidades en la planeación, con lo cual se transgrede el literal j) Proceso de planeación El plan de desarrollo establecerá los elementos básicos que comprendan la planificación como una actividad continua, teniendo en cuenta la formulación, aprobación, ejecución, seguimiento y evaluación, del Artículo 3 de la Ley 152 de 1994."/>
    <s v="N/Ap"/>
    <s v="Formulación y Contratación de los proyectos de carácter ambiental con anterioridad (mes de junio) de manera que se pueda lograr un avance de ejecución física de los proyectos superior al 60 %"/>
    <m/>
    <s v="No. De proyectos ambientales formulados y contratados / No de proyectos ambientales con asignación presupuestal vigencia 2013 x 100 "/>
    <s v="Superar el 60 % de ejecución física al finalizar la vigencia 2013"/>
    <s v="Planeación"/>
    <d v="2013-05-08T00:00:00"/>
    <d v="2013-12-31T00:00:00"/>
    <s v="De acuerdo a los compromisos adquiridos por la administraciòn local referidos al hallazgo 2.6.1.1, donde &quot;La Alcaldía Local de Santa Fe se compromete a  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quot;. Se adjunta a este correo copia del soporte por medio del cual se solicita al profesional de planeaciòn encargado de la formulaciòn del proyecto de mantenimiento y al àrea de contrataciòn del FDLSF, se incorporen los recursos necesarios para la revisiòn y correcciòn de las fugas que ocasionan los altos consumos de agua en las diferentes sedes donde funciona la Alcaldía Local de Santa Fe. A fecha de corte 08-12-2013 se presentan documentos que dan cuenta de las gestiones adelantadas con el objeto de verificar y solucionar problemas de fugas de agua (Cto de mantenimiento y revisión del Acueducto) se evidencia que se detectó una fuga y se hizo reparación locativas. Pendiente la visita de la empresa de acueducto. La EAAB, acorde con el soporte realizó la visita el 12-03-2014, donde  afirma que no se presentan anomalias. Por lo que se concidera que el hallazgo se subsanó en el 100%. "/>
    <s v="CERRADA"/>
    <m/>
    <m/>
    <m/>
    <m/>
    <s v="CERRADA"/>
    <m/>
    <m/>
    <m/>
    <m/>
    <m/>
    <m/>
    <m/>
    <m/>
    <m/>
    <m/>
    <m/>
    <s v="Regular"/>
    <m/>
    <m/>
    <m/>
  </r>
  <r>
    <s v="2014-2014-2.3-"/>
    <m/>
    <m/>
    <m/>
    <m/>
    <m/>
    <m/>
    <m/>
    <x v="2"/>
    <n v="2014"/>
    <x v="4"/>
    <s v="2.3"/>
    <m/>
    <m/>
    <m/>
    <m/>
    <m/>
    <m/>
    <m/>
    <m/>
    <m/>
    <m/>
    <s v="Deficiencia en la planeacion de la fase precontractual del CONVENIO FUERZA OXIGENO convenio 98-2013, al presentar adición y prorroga a los 24  días de ejecucion"/>
    <s v="Existia una justificación suficiente que permitía realizar la adición al contrato"/>
    <s v="Los contratos se adicionaran siempre que exista una justificación adecuada para ello, tanto tecnica como financiera"/>
    <m/>
    <m/>
    <m/>
    <m/>
    <m/>
    <m/>
    <m/>
    <s v="CERRADA"/>
    <m/>
    <m/>
    <m/>
    <m/>
    <s v="CERRADA"/>
    <m/>
    <m/>
    <m/>
    <m/>
    <m/>
    <m/>
    <m/>
    <m/>
    <m/>
    <m/>
    <m/>
    <s v="Regular"/>
    <m/>
    <m/>
    <m/>
  </r>
  <r>
    <s v="2014-2014-1-2.1.1-"/>
    <m/>
    <m/>
    <m/>
    <m/>
    <m/>
    <m/>
    <m/>
    <x v="2"/>
    <n v="2014"/>
    <x v="5"/>
    <s v="2.1.1"/>
    <m/>
    <m/>
    <m/>
    <m/>
    <m/>
    <m/>
    <m/>
    <m/>
    <m/>
    <m/>
    <s v="Convenio Interadministratico No 059 de 2010_x000a_Hallazgo Administrativo, fiscal (contratación) y disciplinario. Presunta trasgresion del articulo 34 numeral 1° de la Ley 734 de 2002_x000a_Irregularidades:_x000a_2. Pago no justificado de proceso de selección pues se había surtido en vigencias anteriores"/>
    <s v="1. Revisión imcompleta de contratos_x000a_2. Falta de revisión de antecedentes de los convenios y proyectos interadministrativos"/>
    <s v=" Incluir en la minuta de los contratos de convenios interadministrativos la oblifgatoriedad de la entrega de los soportes que dan cuenta del uso de los recursos aportados.                               _x000a_"/>
    <m/>
    <s v="Contratos de convenios interadministrativos con clausula de entrega de soportes de uso de recursos / total contratos interaministrativos firmados"/>
    <n v="1"/>
    <s v="Fondo de Desarrollo- Contratación - Planeación"/>
    <d v="2014-12-31T00:00:00"/>
    <d v="2015-06-30T00:00:00"/>
    <m/>
    <s v="CERRADA"/>
    <m/>
    <m/>
    <m/>
    <m/>
    <s v="CERRADA"/>
    <m/>
    <m/>
    <m/>
    <m/>
    <s v="x"/>
    <s v="x"/>
    <m/>
    <n v="37265430"/>
    <m/>
    <m/>
    <m/>
    <s v="Regular"/>
    <d v="2014-08-01T00:00:00"/>
    <m/>
    <m/>
  </r>
  <r>
    <s v="2014-2014-1-2.1.2-"/>
    <m/>
    <m/>
    <m/>
    <m/>
    <m/>
    <m/>
    <m/>
    <x v="2"/>
    <n v="2014"/>
    <x v="5"/>
    <s v="2.1.2"/>
    <m/>
    <m/>
    <m/>
    <m/>
    <m/>
    <m/>
    <m/>
    <m/>
    <m/>
    <m/>
    <s v="Convenio Interadministrativo de Cofinanciación No 1587 de 2010_x000a_Hallazgo Administrativo_x000a_Acuerdo de voluntades firmado, vigente y sin ejecución a un convenio de adecuación y/o dotación de la infraestructura educativa de la sede del colegio Verjón Alto el cual debe ser reubicado"/>
    <s v="1. Falla en el seguimiento de la ejecución del contrato"/>
    <s v="Cumplir con los seguimientos y solicitar los soportes de avances de los contratos interadministrativos."/>
    <m/>
    <s v="No. de seguimientos ejecutados sobre seguimientos planteados."/>
    <n v="1"/>
    <s v="Fondo de Desarrollo- Contratación - Planeación"/>
    <d v="2014-12-31T00:00:00"/>
    <d v="2015-06-30T00:00:00"/>
    <m/>
    <s v="CERRADA"/>
    <m/>
    <m/>
    <m/>
    <m/>
    <s v="CERRADA"/>
    <m/>
    <m/>
    <m/>
    <m/>
    <s v="x"/>
    <m/>
    <m/>
    <m/>
    <m/>
    <m/>
    <m/>
    <s v="Regular"/>
    <d v="2014-08-01T00:00:00"/>
    <m/>
    <m/>
  </r>
  <r>
    <s v="2014-2014-1-2.8.2-"/>
    <m/>
    <m/>
    <m/>
    <m/>
    <m/>
    <m/>
    <m/>
    <x v="2"/>
    <n v="2014"/>
    <x v="5"/>
    <s v="2.8.2"/>
    <m/>
    <m/>
    <m/>
    <m/>
    <m/>
    <m/>
    <m/>
    <m/>
    <m/>
    <m/>
    <s v="Factor planes, programas y proyectos: plan de desarrollo y ejecución presupuestal de 2013_x000a_Hallazgo Administrativo_x000a_No inscripción formal del programa 17"/>
    <s v="1. Falla en la revisión de congruencia de los proyectos aprobados  versus proyectos inscritos_x000a_2. Falta de verificación de propuestas versus detalles presentados"/>
    <s v="Identificar las diferencias y en la Rendición de cuentas  hacer las aclaraciones correspondientes."/>
    <m/>
    <s v="En el informe de rendicion de cuentas presentar el detalle y ejecución del programa 17."/>
    <n v="1"/>
    <s v="Despacho Alcaldía"/>
    <d v="2015-04-30T00:00:00"/>
    <m/>
    <m/>
    <s v="CERRADA"/>
    <m/>
    <m/>
    <m/>
    <m/>
    <s v="CERRADA"/>
    <m/>
    <m/>
    <m/>
    <m/>
    <s v="x"/>
    <m/>
    <m/>
    <m/>
    <m/>
    <m/>
    <m/>
    <s v="Regular"/>
    <d v="2014-08-01T00:00:00"/>
    <m/>
    <m/>
  </r>
  <r>
    <s v="2014-2014-1-2.8.3-"/>
    <m/>
    <m/>
    <m/>
    <m/>
    <m/>
    <m/>
    <m/>
    <x v="2"/>
    <n v="2014"/>
    <x v="5"/>
    <s v="2.8.3"/>
    <m/>
    <m/>
    <m/>
    <m/>
    <m/>
    <m/>
    <m/>
    <m/>
    <m/>
    <m/>
    <s v="Factor planes, programas y proyectos: plan de desarrollo y ejecución presupuestal de 2013_x000a_Hallazgo Administrativo_x000a_Diferencia en la cifra del plan plurianual de inversiones en el eje 1 de 2016 y la suma de los respectivos programas"/>
    <s v="1. Falta de confrontacion de cifras cruzadas y/o totales de control"/>
    <s v="Identificar las diferencias y en la Rendición de cuentas  hacer las aclaraciones correspondientes."/>
    <m/>
    <s v="En el informe de rendicion de cuentas lla suma del eje se igual a la suma de los programas del eje."/>
    <n v="1"/>
    <s v="Despacho Alcaldía"/>
    <d v="2015-04-30T00:00:00"/>
    <m/>
    <m/>
    <s v="CERRADA"/>
    <m/>
    <m/>
    <m/>
    <m/>
    <s v="CERRADA"/>
    <m/>
    <m/>
    <m/>
    <m/>
    <s v="x"/>
    <m/>
    <m/>
    <m/>
    <m/>
    <m/>
    <m/>
    <s v="Regular"/>
    <d v="2014-08-01T00:00:00"/>
    <m/>
    <m/>
  </r>
  <r>
    <s v="2014-2014-1-2.9.1-"/>
    <m/>
    <m/>
    <m/>
    <m/>
    <m/>
    <m/>
    <m/>
    <x v="2"/>
    <n v="2014"/>
    <x v="5"/>
    <s v="2.9.1"/>
    <m/>
    <m/>
    <m/>
    <m/>
    <m/>
    <m/>
    <m/>
    <m/>
    <m/>
    <m/>
    <s v="Componente Control Financiero: Evaluación de los estados contables_x000a_Hallazgo Administrativo_x000a_Irregularidades:_x000a_Incumplimiento del numeral 5.5 de la resolución 001 de 2001, y el numeral 2.8-117 del Plan General de Contabilidad Pública al no registra a la cuenta de Responsabilidades la pérdida por hurto de una licuadora industrial, un  televisor LCD y una cámara de video"/>
    <s v="1. Falla en el seguimiento del registro de cuentas "/>
    <s v="_x000a_Depurar las cuenta de responsabilidad actualizando los registros correpsondientes a elementos huertados oficiliados por Almacen."/>
    <m/>
    <s v="No. Registros actualizados sobre Registros contabilizados."/>
    <n v="100"/>
    <s v="Almacen - Contabilidad"/>
    <d v="2014-08-30T00:00:00"/>
    <m/>
    <m/>
    <s v="CERRADA"/>
    <m/>
    <m/>
    <m/>
    <m/>
    <s v="CERRADA"/>
    <m/>
    <m/>
    <m/>
    <m/>
    <s v="x"/>
    <s v="x"/>
    <m/>
    <m/>
    <m/>
    <m/>
    <m/>
    <s v="Regular"/>
    <d v="2014-08-01T00:00:00"/>
    <m/>
    <m/>
  </r>
  <r>
    <s v="2014-2014-1-2.9.3-"/>
    <m/>
    <m/>
    <m/>
    <m/>
    <m/>
    <m/>
    <m/>
    <x v="2"/>
    <n v="2014"/>
    <x v="5"/>
    <s v="2.9.3"/>
    <m/>
    <m/>
    <m/>
    <m/>
    <m/>
    <m/>
    <m/>
    <m/>
    <m/>
    <m/>
    <s v="Componente Control Financiero: Otros activos_x000a_Hallazgo Administrativo y disciplinario._x000a_Irregularidades:_x000a_1. No valorización por más de tres años del Grupo Propiedad  Planta y Equipos - Terrenos, Edificiaciones, equipo de transporte entre otros bienes entregados a terceros_x000a_2. Incertidumbre en la subcuenta de valorizaciones_x000a_3. Contrato existente de evaluación de predios e inmuebles con avance 0%_x000a_4. Incumplimiento de la Circular Externa 060/2005 de la Contaduría General de la Nación y numeral 166 del índice 2.9.1.1.5 del regimen de Contabilidad Pública"/>
    <s v="1. Falta de planeación, organización, control, supervisión, evaluación, seguimiento y verifiación de los bienes por parte de Almacén e inventarios"/>
    <s v="_x000a_Ejecutar el contrato de valorización contratado con el IGAC"/>
    <m/>
    <s v="Reporte formal de valorización de los bienes de la Alcaldía"/>
    <n v="1"/>
    <s v="Fondo de Desarrollo- Contratación - Planeación"/>
    <d v="2014-12-01T00:00:00"/>
    <m/>
    <m/>
    <s v="CERRADA"/>
    <m/>
    <m/>
    <m/>
    <m/>
    <s v="CERRADA"/>
    <m/>
    <m/>
    <m/>
    <m/>
    <s v="x"/>
    <m/>
    <m/>
    <m/>
    <m/>
    <m/>
    <m/>
    <s v="Regular"/>
    <d v="2014-08-01T00:00:00"/>
    <m/>
    <m/>
  </r>
  <r>
    <s v="2014-2014-1-2.9.4-"/>
    <m/>
    <m/>
    <m/>
    <m/>
    <m/>
    <m/>
    <m/>
    <x v="2"/>
    <n v="2014"/>
    <x v="5"/>
    <s v="2.9.4"/>
    <m/>
    <m/>
    <m/>
    <m/>
    <m/>
    <m/>
    <m/>
    <m/>
    <m/>
    <m/>
    <s v="Componente Control Financiero: Nota a los estdos contables_x000a_Hallazgo Administrativo y disciplinario_x000a_Irregularidades:_x000a_1.Falta de indicación del estdo de avance de la cuenta 9120 y 9390_x000a_2. Incumplimieno del numeral 377 del índice 2.9.3.1.5 del Plan General de Contabilidad Pública"/>
    <s v="1. Fallas en el cumplimiento de las normas contables"/>
    <s v="Diseño de planillas para cada dependencia donde se contemple cada una de las partidas que debe entregar a Contabilidad "/>
    <m/>
    <s v="Información contable entregada por la dependencia / información requerida por el area contable para la dependencia"/>
    <n v="100"/>
    <s v="Contabildad"/>
    <m/>
    <m/>
    <m/>
    <s v="CERRADA"/>
    <m/>
    <m/>
    <m/>
    <m/>
    <s v="CERRADA"/>
    <m/>
    <m/>
    <m/>
    <m/>
    <s v="x"/>
    <s v="x"/>
    <m/>
    <m/>
    <m/>
    <m/>
    <m/>
    <s v="Regular"/>
    <d v="2014-08-01T00:00:00"/>
    <m/>
    <m/>
  </r>
  <r>
    <s v="2014-2014-2-2.1-"/>
    <m/>
    <m/>
    <m/>
    <m/>
    <m/>
    <m/>
    <m/>
    <x v="2"/>
    <n v="2014"/>
    <x v="17"/>
    <s v="2.1"/>
    <m/>
    <m/>
    <m/>
    <m/>
    <m/>
    <m/>
    <m/>
    <m/>
    <m/>
    <m/>
    <s v="CAS-078-2010 Casa Cultural la Perseverancia: ejecución de items no completa y pagfados"/>
    <m/>
    <m/>
    <m/>
    <m/>
    <m/>
    <m/>
    <m/>
    <m/>
    <m/>
    <s v="CERRADA"/>
    <m/>
    <m/>
    <m/>
    <m/>
    <s v="CERRADA"/>
    <m/>
    <m/>
    <m/>
    <m/>
    <s v="x"/>
    <s v="x"/>
    <m/>
    <n v="7200000"/>
    <s v="170100-0266-14"/>
    <d v="2018-08-28T00:00:00"/>
    <s v="Cerrado sin responsabilidad fiscal"/>
    <m/>
    <m/>
    <m/>
    <m/>
  </r>
  <r>
    <s v="2019-80-3.2.1.1-"/>
    <m/>
    <d v="2019-04-25T00:00:00"/>
    <s v="DIRECCIÓN SECTOR PARTICIPACION CIUDADANA Y DESARROLLO LOCAL"/>
    <m/>
    <m/>
    <m/>
    <m/>
    <x v="6"/>
    <n v="2019"/>
    <x v="18"/>
    <s v="3.2.1.1"/>
    <m/>
    <m/>
    <m/>
    <m/>
    <m/>
    <m/>
    <s v="DIRECCIÓN SECTOR PARTICIPACION CIUDADANA Y DESARROLLO LOCAL"/>
    <s v="01 - AUDITORIA DE REGULARIDAD"/>
    <s v="Control de Resultados"/>
    <s v="Planes, Programas y Proyectos"/>
    <s v="Hallazgo administrativo por errores en el reporte de las metas en el seguimiento del Plan de Acción."/>
    <m/>
    <m/>
    <m/>
    <m/>
    <m/>
    <m/>
    <m/>
    <m/>
    <m/>
    <s v="ABIERTA"/>
    <m/>
    <m/>
    <m/>
    <m/>
    <s v="ABIERTA"/>
    <m/>
    <m/>
    <m/>
    <m/>
    <s v="x"/>
    <m/>
    <m/>
    <m/>
    <m/>
    <m/>
    <m/>
    <m/>
    <m/>
    <m/>
    <m/>
  </r>
  <r>
    <s v="2019-80-3.3.1.1-"/>
    <m/>
    <d v="2019-04-25T00:00:00"/>
    <s v="DIRECCIÓN SECTOR PARTICIPACION CIUDADANA Y DESARROLLO LOCAL"/>
    <m/>
    <m/>
    <m/>
    <m/>
    <x v="6"/>
    <n v="2019"/>
    <x v="18"/>
    <s v="3.3.1.1"/>
    <m/>
    <m/>
    <m/>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m/>
    <m/>
    <m/>
    <m/>
    <m/>
    <m/>
    <m/>
    <m/>
    <m/>
    <s v="ABIERTA"/>
    <m/>
    <m/>
    <m/>
    <m/>
    <s v="ABIERTA"/>
    <m/>
    <m/>
    <m/>
    <m/>
    <s v="x"/>
    <m/>
    <m/>
    <m/>
    <m/>
    <m/>
    <m/>
    <m/>
    <m/>
    <m/>
    <m/>
  </r>
  <r>
    <s v="2019-80-3.3.1.2-"/>
    <m/>
    <d v="2019-04-25T00:00:00"/>
    <s v="DIRECCIÓN SECTOR PARTICIPACION CIUDADANA Y DESARROLLO LOCAL"/>
    <m/>
    <m/>
    <m/>
    <m/>
    <x v="6"/>
    <n v="2019"/>
    <x v="18"/>
    <s v="3.3.1.2"/>
    <m/>
    <m/>
    <m/>
    <m/>
    <m/>
    <m/>
    <s v="DIRECCIÓN SECTOR PARTICIPACION CIUDADANA Y DESARROLLO LOCAL"/>
    <s v="01 - AUDITORIA DE REGULARIDAD"/>
    <s v="Control Financiero"/>
    <s v="Estados Contables"/>
    <s v="Hallazgo administrativo por Sobreestimación de la cuenta Bienes y Servicios pagados por Anticipado y subestimación de la cuenta Propiedad Planta y Equipo"/>
    <m/>
    <m/>
    <m/>
    <m/>
    <m/>
    <m/>
    <m/>
    <m/>
    <m/>
    <s v="ABIERTA"/>
    <m/>
    <m/>
    <m/>
    <m/>
    <s v="ABIERTA"/>
    <m/>
    <m/>
    <m/>
    <m/>
    <s v="x"/>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5"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E15" firstHeaderRow="0" firstDataRow="1" firstDataCol="1"/>
  <pivotFields count="53">
    <pivotField showAll="0"/>
    <pivotField showAll="0"/>
    <pivotField showAll="0"/>
    <pivotField showAll="0"/>
    <pivotField showAll="0"/>
    <pivotField showAll="0"/>
    <pivotField showAll="0"/>
    <pivotField showAll="0"/>
    <pivotField axis="axisRow" multipleItemSelectionAllowed="1" showAll="0">
      <items count="8">
        <item h="1" x="1"/>
        <item h="1" x="2"/>
        <item h="1" x="0"/>
        <item h="1" x="3"/>
        <item x="4"/>
        <item x="5"/>
        <item x="6"/>
        <item t="default"/>
      </items>
    </pivotField>
    <pivotField showAll="0" defaultSubtotal="0"/>
    <pivotField axis="axisRow" showAll="0">
      <items count="20">
        <item x="18"/>
        <item x="14"/>
        <item x="10"/>
        <item x="1"/>
        <item x="15"/>
        <item x="12"/>
        <item x="7"/>
        <item x="2"/>
        <item x="16"/>
        <item x="8"/>
        <item x="0"/>
        <item x="13"/>
        <item x="11"/>
        <item x="6"/>
        <item x="9"/>
        <item x="3"/>
        <item x="4"/>
        <item x="5"/>
        <item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s>
  <rowFields count="2">
    <field x="8"/>
    <field x="10"/>
  </rowFields>
  <rowItems count="12">
    <i>
      <x v="4"/>
    </i>
    <i r="1">
      <x v="2"/>
    </i>
    <i r="1">
      <x v="5"/>
    </i>
    <i r="1">
      <x v="9"/>
    </i>
    <i>
      <x v="5"/>
    </i>
    <i r="1">
      <x v="1"/>
    </i>
    <i r="1">
      <x v="4"/>
    </i>
    <i r="1">
      <x v="8"/>
    </i>
    <i r="1">
      <x v="11"/>
    </i>
    <i>
      <x v="6"/>
    </i>
    <i r="1">
      <x/>
    </i>
    <i t="grand">
      <x/>
    </i>
  </rowItems>
  <colFields count="1">
    <field x="-2"/>
  </colFields>
  <colItems count="4">
    <i>
      <x/>
    </i>
    <i i="1">
      <x v="1"/>
    </i>
    <i i="2">
      <x v="2"/>
    </i>
    <i i="3">
      <x v="3"/>
    </i>
  </colItems>
  <dataFields count="4">
    <dataField name="Cuenta de Adm" fld="42" subtotal="count" baseField="0" baseItem="0"/>
    <dataField name="Cuenta de Disc" fld="43" subtotal="count" baseField="0" baseItem="0"/>
    <dataField name="Cuenta de Penal" fld="44" subtotal="count" baseField="0" baseItem="0"/>
    <dataField name="Cuenta de Fiscales" fld="4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 dinámica3"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G13" firstHeaderRow="1" firstDataRow="2" firstDataCol="1" rowPageCount="1" colPageCount="1"/>
  <pivotFields count="49">
    <pivotField showAll="0"/>
    <pivotField showAll="0"/>
    <pivotField showAll="0"/>
    <pivotField showAll="0"/>
    <pivotField showAll="0"/>
    <pivotField showAll="0"/>
    <pivotField showAll="0"/>
    <pivotField showAll="0"/>
    <pivotField axis="axisPage" multipleItemSelectionAllowed="1" showAll="0">
      <items count="8">
        <item h="1" x="1"/>
        <item h="1" x="2"/>
        <item h="1" x="0"/>
        <item h="1" x="3"/>
        <item x="4"/>
        <item x="5"/>
        <item x="6"/>
        <item t="default"/>
      </items>
    </pivotField>
    <pivotField showAll="0" defaultSubtotal="0"/>
    <pivotField axis="axisRow" showAll="0">
      <items count="18">
        <item x="13"/>
        <item x="9"/>
        <item x="1"/>
        <item x="14"/>
        <item x="11"/>
        <item x="6"/>
        <item x="2"/>
        <item x="15"/>
        <item x="7"/>
        <item x="0"/>
        <item x="12"/>
        <item x="10"/>
        <item x="5"/>
        <item x="8"/>
        <item x="3"/>
        <item x="4"/>
        <item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7">
        <item x="5"/>
        <item x="1"/>
        <item x="0"/>
        <item x="4"/>
        <item x="3"/>
        <item x="2"/>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3"/>
    </i>
    <i>
      <x v="4"/>
    </i>
    <i>
      <x v="7"/>
    </i>
    <i>
      <x v="8"/>
    </i>
    <i>
      <x v="10"/>
    </i>
    <i>
      <x v="16"/>
    </i>
    <i t="grand">
      <x/>
    </i>
  </rowItems>
  <colFields count="1">
    <field x="37"/>
  </colFields>
  <colItems count="6">
    <i>
      <x/>
    </i>
    <i>
      <x v="1"/>
    </i>
    <i>
      <x v="2"/>
    </i>
    <i>
      <x v="4"/>
    </i>
    <i>
      <x v="5"/>
    </i>
    <i t="grand">
      <x/>
    </i>
  </colItems>
  <pageFields count="1">
    <pageField fld="8" hier="-1"/>
  </pageFields>
  <dataFields count="1">
    <dataField name="Cuenta de Estado Entidad2"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workbookViewId="0">
      <selection activeCell="B3" sqref="B3:E3"/>
    </sheetView>
  </sheetViews>
  <sheetFormatPr baseColWidth="10" defaultRowHeight="15" x14ac:dyDescent="0.25"/>
  <cols>
    <col min="1" max="1" width="17.5703125" customWidth="1"/>
    <col min="2" max="2" width="14.5703125" customWidth="1"/>
    <col min="3" max="3" width="14" customWidth="1"/>
    <col min="4" max="4" width="15.42578125" customWidth="1"/>
    <col min="5" max="5" width="17.42578125" customWidth="1"/>
  </cols>
  <sheetData>
    <row r="3" spans="1:5" x14ac:dyDescent="0.25">
      <c r="A3" s="53" t="s">
        <v>1530</v>
      </c>
      <c r="B3" t="s">
        <v>1532</v>
      </c>
      <c r="C3" t="s">
        <v>1533</v>
      </c>
      <c r="D3" t="s">
        <v>1534</v>
      </c>
      <c r="E3" t="s">
        <v>1535</v>
      </c>
    </row>
    <row r="4" spans="1:5" x14ac:dyDescent="0.25">
      <c r="A4" s="54">
        <v>2017</v>
      </c>
      <c r="B4" s="52">
        <v>28</v>
      </c>
      <c r="C4" s="52">
        <v>16</v>
      </c>
      <c r="D4" s="52">
        <v>1</v>
      </c>
      <c r="E4" s="52">
        <v>2</v>
      </c>
    </row>
    <row r="5" spans="1:5" x14ac:dyDescent="0.25">
      <c r="A5" s="55">
        <v>115</v>
      </c>
      <c r="B5" s="52">
        <v>11</v>
      </c>
      <c r="C5" s="52">
        <v>7</v>
      </c>
      <c r="D5" s="52"/>
      <c r="E5" s="52"/>
    </row>
    <row r="6" spans="1:5" x14ac:dyDescent="0.25">
      <c r="A6" s="55">
        <v>130</v>
      </c>
      <c r="B6" s="52">
        <v>8</v>
      </c>
      <c r="C6" s="52">
        <v>5</v>
      </c>
      <c r="D6" s="52">
        <v>1</v>
      </c>
      <c r="E6" s="52">
        <v>2</v>
      </c>
    </row>
    <row r="7" spans="1:5" x14ac:dyDescent="0.25">
      <c r="A7" s="55">
        <v>152</v>
      </c>
      <c r="B7" s="52">
        <v>9</v>
      </c>
      <c r="C7" s="52">
        <v>4</v>
      </c>
      <c r="D7" s="52"/>
      <c r="E7" s="52"/>
    </row>
    <row r="8" spans="1:5" x14ac:dyDescent="0.25">
      <c r="A8" s="54">
        <v>2018</v>
      </c>
      <c r="B8" s="52">
        <v>32</v>
      </c>
      <c r="C8" s="52">
        <v>9</v>
      </c>
      <c r="D8" s="52"/>
      <c r="E8" s="52">
        <v>3</v>
      </c>
    </row>
    <row r="9" spans="1:5" x14ac:dyDescent="0.25">
      <c r="A9" s="55">
        <v>111</v>
      </c>
      <c r="B9" s="52">
        <v>23</v>
      </c>
      <c r="C9" s="52">
        <v>3</v>
      </c>
      <c r="D9" s="52"/>
      <c r="E9" s="52">
        <v>1</v>
      </c>
    </row>
    <row r="10" spans="1:5" x14ac:dyDescent="0.25">
      <c r="A10" s="55">
        <v>123</v>
      </c>
      <c r="B10" s="52">
        <v>2</v>
      </c>
      <c r="C10" s="52">
        <v>2</v>
      </c>
      <c r="D10" s="52"/>
      <c r="E10" s="52">
        <v>2</v>
      </c>
    </row>
    <row r="11" spans="1:5" x14ac:dyDescent="0.25">
      <c r="A11" s="55">
        <v>143</v>
      </c>
      <c r="B11" s="52">
        <v>2</v>
      </c>
      <c r="C11" s="52">
        <v>1</v>
      </c>
      <c r="D11" s="52"/>
      <c r="E11" s="52"/>
    </row>
    <row r="12" spans="1:5" x14ac:dyDescent="0.25">
      <c r="A12" s="55">
        <v>164</v>
      </c>
      <c r="B12" s="52">
        <v>5</v>
      </c>
      <c r="C12" s="52">
        <v>3</v>
      </c>
      <c r="D12" s="52"/>
      <c r="E12" s="52"/>
    </row>
    <row r="13" spans="1:5" x14ac:dyDescent="0.25">
      <c r="A13" s="54">
        <v>2019</v>
      </c>
      <c r="B13" s="52">
        <v>3</v>
      </c>
      <c r="C13" s="52"/>
      <c r="D13" s="52"/>
      <c r="E13" s="52"/>
    </row>
    <row r="14" spans="1:5" x14ac:dyDescent="0.25">
      <c r="A14" s="55">
        <v>80</v>
      </c>
      <c r="B14" s="52">
        <v>3</v>
      </c>
      <c r="C14" s="52"/>
      <c r="D14" s="52"/>
      <c r="E14" s="52"/>
    </row>
    <row r="15" spans="1:5" x14ac:dyDescent="0.25">
      <c r="A15" s="54" t="s">
        <v>1531</v>
      </c>
      <c r="B15" s="52">
        <v>63</v>
      </c>
      <c r="C15" s="52">
        <v>25</v>
      </c>
      <c r="D15" s="52">
        <v>1</v>
      </c>
      <c r="E15" s="52">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3" sqref="C13"/>
    </sheetView>
  </sheetViews>
  <sheetFormatPr baseColWidth="10" defaultRowHeight="15" x14ac:dyDescent="0.25"/>
  <cols>
    <col min="2" max="2" width="5.140625" bestFit="1" customWidth="1"/>
    <col min="3" max="3" width="4.5703125" bestFit="1" customWidth="1"/>
    <col min="4" max="4" width="6" bestFit="1" customWidth="1"/>
    <col min="5" max="5" width="5.85546875" bestFit="1" customWidth="1"/>
    <col min="6" max="6" width="5.42578125" bestFit="1" customWidth="1"/>
  </cols>
  <sheetData>
    <row r="1" spans="1:6" x14ac:dyDescent="0.25">
      <c r="B1" t="s">
        <v>1244</v>
      </c>
      <c r="C1" t="s">
        <v>1245</v>
      </c>
      <c r="D1" t="s">
        <v>1246</v>
      </c>
      <c r="E1" t="s">
        <v>1247</v>
      </c>
      <c r="F1" t="s">
        <v>1579</v>
      </c>
    </row>
    <row r="2" spans="1:6" x14ac:dyDescent="0.25">
      <c r="A2">
        <v>2017</v>
      </c>
      <c r="B2">
        <v>28</v>
      </c>
      <c r="C2">
        <v>16</v>
      </c>
      <c r="D2">
        <v>1</v>
      </c>
      <c r="E2">
        <v>2</v>
      </c>
      <c r="F2">
        <f>SUM(B2:E2)</f>
        <v>47</v>
      </c>
    </row>
    <row r="3" spans="1:6" x14ac:dyDescent="0.25">
      <c r="A3">
        <v>115</v>
      </c>
      <c r="B3">
        <v>11</v>
      </c>
      <c r="C3">
        <v>7</v>
      </c>
      <c r="F3">
        <f t="shared" ref="F3:F13" si="0">SUM(B3:E3)</f>
        <v>18</v>
      </c>
    </row>
    <row r="4" spans="1:6" x14ac:dyDescent="0.25">
      <c r="A4">
        <v>130</v>
      </c>
      <c r="B4">
        <v>8</v>
      </c>
      <c r="C4">
        <v>5</v>
      </c>
      <c r="D4">
        <v>1</v>
      </c>
      <c r="E4">
        <v>2</v>
      </c>
      <c r="F4">
        <f t="shared" si="0"/>
        <v>16</v>
      </c>
    </row>
    <row r="5" spans="1:6" x14ac:dyDescent="0.25">
      <c r="A5">
        <v>152</v>
      </c>
      <c r="B5">
        <v>9</v>
      </c>
      <c r="C5">
        <v>4</v>
      </c>
      <c r="F5">
        <f t="shared" si="0"/>
        <v>13</v>
      </c>
    </row>
    <row r="6" spans="1:6" x14ac:dyDescent="0.25">
      <c r="A6">
        <v>2018</v>
      </c>
      <c r="B6">
        <v>32</v>
      </c>
      <c r="C6">
        <v>9</v>
      </c>
      <c r="E6">
        <v>3</v>
      </c>
      <c r="F6">
        <f t="shared" si="0"/>
        <v>44</v>
      </c>
    </row>
    <row r="7" spans="1:6" x14ac:dyDescent="0.25">
      <c r="A7">
        <v>111</v>
      </c>
      <c r="B7">
        <v>23</v>
      </c>
      <c r="C7">
        <v>3</v>
      </c>
      <c r="E7">
        <v>1</v>
      </c>
      <c r="F7">
        <f t="shared" si="0"/>
        <v>27</v>
      </c>
    </row>
    <row r="8" spans="1:6" x14ac:dyDescent="0.25">
      <c r="A8">
        <v>123</v>
      </c>
      <c r="B8">
        <v>2</v>
      </c>
      <c r="C8">
        <v>2</v>
      </c>
      <c r="E8">
        <v>2</v>
      </c>
      <c r="F8">
        <f t="shared" si="0"/>
        <v>6</v>
      </c>
    </row>
    <row r="9" spans="1:6" x14ac:dyDescent="0.25">
      <c r="A9">
        <v>143</v>
      </c>
      <c r="B9">
        <v>2</v>
      </c>
      <c r="C9">
        <v>1</v>
      </c>
      <c r="F9">
        <f t="shared" si="0"/>
        <v>3</v>
      </c>
    </row>
    <row r="10" spans="1:6" x14ac:dyDescent="0.25">
      <c r="A10">
        <v>164</v>
      </c>
      <c r="B10">
        <v>5</v>
      </c>
      <c r="C10">
        <v>3</v>
      </c>
      <c r="F10">
        <f t="shared" si="0"/>
        <v>8</v>
      </c>
    </row>
    <row r="11" spans="1:6" x14ac:dyDescent="0.25">
      <c r="A11">
        <v>2019</v>
      </c>
      <c r="B11">
        <v>3</v>
      </c>
      <c r="F11">
        <f t="shared" si="0"/>
        <v>3</v>
      </c>
    </row>
    <row r="12" spans="1:6" x14ac:dyDescent="0.25">
      <c r="A12">
        <v>80</v>
      </c>
      <c r="B12">
        <v>3</v>
      </c>
      <c r="F12">
        <f t="shared" ref="F12" si="1">SUM(B12:E12)</f>
        <v>3</v>
      </c>
    </row>
    <row r="13" spans="1:6" x14ac:dyDescent="0.25">
      <c r="A13">
        <v>100</v>
      </c>
      <c r="B13">
        <v>4</v>
      </c>
      <c r="F13">
        <f t="shared" si="0"/>
        <v>4</v>
      </c>
    </row>
    <row r="14" spans="1:6" x14ac:dyDescent="0.25">
      <c r="A14" t="s">
        <v>1579</v>
      </c>
      <c r="B14">
        <f>SUM(B2:B13)</f>
        <v>130</v>
      </c>
      <c r="C14">
        <f t="shared" ref="C14:F14" si="2">SUM(C2:C13)</f>
        <v>50</v>
      </c>
      <c r="D14">
        <f t="shared" si="2"/>
        <v>2</v>
      </c>
      <c r="E14">
        <f t="shared" si="2"/>
        <v>10</v>
      </c>
      <c r="F14">
        <f t="shared" si="2"/>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A223"/>
  <sheetViews>
    <sheetView zoomScale="130" zoomScaleNormal="130" workbookViewId="0">
      <pane xSplit="23" ySplit="2" topLeftCell="AK92" activePane="bottomRight" state="frozen"/>
      <selection pane="topRight" activeCell="X1" sqref="X1"/>
      <selection pane="bottomLeft" activeCell="A2" sqref="A2"/>
      <selection pane="bottomRight" activeCell="AL157" sqref="AL157"/>
    </sheetView>
  </sheetViews>
  <sheetFormatPr baseColWidth="10" defaultRowHeight="13.5" x14ac:dyDescent="0.25"/>
  <cols>
    <col min="1" max="2" width="4.42578125" style="4" customWidth="1"/>
    <col min="3" max="3" width="11.7109375" style="4" customWidth="1"/>
    <col min="4" max="4" width="6.5703125" style="4" customWidth="1"/>
    <col min="5" max="5" width="0.85546875" style="4" customWidth="1"/>
    <col min="6" max="6" width="2.5703125" style="4" customWidth="1"/>
    <col min="7" max="7" width="1" style="4" customWidth="1"/>
    <col min="8" max="8" width="2.140625" style="4" customWidth="1"/>
    <col min="9" max="9" width="6.140625" style="4" customWidth="1"/>
    <col min="10" max="10" width="1.28515625" style="4" customWidth="1"/>
    <col min="11" max="11" width="5.5703125" style="4" customWidth="1"/>
    <col min="12" max="12" width="6.42578125" style="4" customWidth="1"/>
    <col min="13" max="14" width="1.5703125" style="4" customWidth="1"/>
    <col min="15" max="15" width="2.85546875" style="4" customWidth="1"/>
    <col min="16" max="17" width="0.5703125" style="4" customWidth="1"/>
    <col min="18" max="18" width="0.42578125" style="4" customWidth="1"/>
    <col min="19" max="19" width="1" style="4" customWidth="1"/>
    <col min="20" max="20" width="2.7109375" style="4" customWidth="1"/>
    <col min="21" max="21" width="0.5703125" style="4" customWidth="1"/>
    <col min="22" max="22" width="0.7109375" style="4" customWidth="1"/>
    <col min="23" max="23" width="16" style="4" customWidth="1"/>
    <col min="24" max="24" width="6.28515625" style="4" customWidth="1"/>
    <col min="25" max="25" width="20.85546875" style="4" customWidth="1"/>
    <col min="26" max="26" width="17.85546875" style="4" customWidth="1"/>
    <col min="27" max="27" width="19.7109375" style="4" customWidth="1"/>
    <col min="28" max="28" width="3.7109375" style="4" customWidth="1"/>
    <col min="29" max="29" width="14.7109375" style="4" customWidth="1"/>
    <col min="30" max="30" width="9.7109375" style="4" customWidth="1"/>
    <col min="31" max="31" width="10.5703125" style="4" customWidth="1"/>
    <col min="32" max="32" width="9.85546875" style="4" customWidth="1"/>
    <col min="33" max="33" width="14.42578125" style="4" customWidth="1"/>
    <col min="34" max="34" width="11.42578125" style="4"/>
    <col min="35" max="35" width="10.140625" style="4" customWidth="1"/>
    <col min="36" max="36" width="9.7109375" style="13" customWidth="1"/>
    <col min="37" max="37" width="4.5703125" style="4" customWidth="1"/>
    <col min="38" max="38" width="14.42578125" style="4" customWidth="1"/>
    <col min="39" max="39" width="3.140625" style="4" customWidth="1"/>
    <col min="40" max="40" width="5.85546875" style="4" customWidth="1"/>
    <col min="41" max="41" width="3.42578125" style="4" customWidth="1"/>
    <col min="42" max="42" width="9.5703125" style="4" customWidth="1"/>
    <col min="43" max="43" width="5.42578125" style="38" bestFit="1" customWidth="1"/>
    <col min="44" max="44" width="12" style="38" bestFit="1" customWidth="1"/>
    <col min="45" max="45" width="3" style="38" customWidth="1"/>
    <col min="46" max="47" width="15.140625" style="41" customWidth="1"/>
    <col min="48" max="48" width="12.85546875" style="45" customWidth="1"/>
    <col min="49" max="49" width="9.7109375" style="41" customWidth="1"/>
    <col min="50" max="50" width="9.85546875" style="4" customWidth="1"/>
    <col min="51" max="51" width="11.42578125" style="32"/>
    <col min="52" max="52" width="15.140625" style="31" customWidth="1"/>
    <col min="53" max="16384" width="11.42578125" style="4"/>
  </cols>
  <sheetData>
    <row r="1" spans="1:53" x14ac:dyDescent="0.25">
      <c r="AQ1" s="38">
        <f>SUBTOTAL(3,AQ3:AQ218)</f>
        <v>35</v>
      </c>
      <c r="AR1" s="38">
        <f>SUBTOTAL(3,AR3:AR218)</f>
        <v>9</v>
      </c>
      <c r="AT1" s="41">
        <f>SUBTOTAL(9,AT3:AT218)</f>
        <v>321849651.64999998</v>
      </c>
    </row>
    <row r="2" spans="1:53" ht="42.75" customHeight="1" x14ac:dyDescent="0.25">
      <c r="A2" s="1" t="s">
        <v>0</v>
      </c>
      <c r="B2" s="2" t="s">
        <v>1</v>
      </c>
      <c r="C2" s="2" t="s">
        <v>2</v>
      </c>
      <c r="D2" s="2" t="s">
        <v>3</v>
      </c>
      <c r="E2" s="2" t="s">
        <v>4</v>
      </c>
      <c r="F2" s="2" t="s">
        <v>5</v>
      </c>
      <c r="G2" s="2" t="s">
        <v>6</v>
      </c>
      <c r="H2" s="2" t="s">
        <v>7</v>
      </c>
      <c r="I2" s="2" t="s">
        <v>8</v>
      </c>
      <c r="J2" s="2" t="s">
        <v>1536</v>
      </c>
      <c r="K2" s="2" t="s">
        <v>9</v>
      </c>
      <c r="L2" s="2" t="s">
        <v>10</v>
      </c>
      <c r="M2" s="2" t="s">
        <v>11</v>
      </c>
      <c r="N2" s="2" t="s">
        <v>12</v>
      </c>
      <c r="O2" s="2" t="s">
        <v>13</v>
      </c>
      <c r="P2" s="2" t="s">
        <v>14</v>
      </c>
      <c r="Q2" s="2" t="s">
        <v>15</v>
      </c>
      <c r="R2" s="2" t="s">
        <v>16</v>
      </c>
      <c r="S2" s="2" t="s">
        <v>17</v>
      </c>
      <c r="T2" s="2" t="s">
        <v>18</v>
      </c>
      <c r="U2" s="2" t="s">
        <v>19</v>
      </c>
      <c r="V2" s="2" t="s">
        <v>20</v>
      </c>
      <c r="W2" s="2" t="s">
        <v>21</v>
      </c>
      <c r="X2" s="2" t="s">
        <v>22</v>
      </c>
      <c r="Y2" s="2" t="s">
        <v>23</v>
      </c>
      <c r="Z2" s="2" t="s">
        <v>24</v>
      </c>
      <c r="AA2" s="2" t="s">
        <v>25</v>
      </c>
      <c r="AB2" s="2" t="s">
        <v>26</v>
      </c>
      <c r="AC2" s="2" t="s">
        <v>27</v>
      </c>
      <c r="AD2" s="2" t="s">
        <v>28</v>
      </c>
      <c r="AE2" s="2" t="s">
        <v>29</v>
      </c>
      <c r="AF2" s="2" t="s">
        <v>30</v>
      </c>
      <c r="AG2" s="2" t="s">
        <v>31</v>
      </c>
      <c r="AH2" s="2" t="s">
        <v>32</v>
      </c>
      <c r="AI2" s="2" t="s">
        <v>33</v>
      </c>
      <c r="AJ2" s="3" t="s">
        <v>34</v>
      </c>
      <c r="AK2" s="2" t="s">
        <v>35</v>
      </c>
      <c r="AL2" s="2" t="s">
        <v>36</v>
      </c>
      <c r="AM2" s="2" t="s">
        <v>37</v>
      </c>
      <c r="AN2" s="2" t="s">
        <v>38</v>
      </c>
      <c r="AO2" s="2" t="s">
        <v>39</v>
      </c>
      <c r="AP2" s="2" t="s">
        <v>40</v>
      </c>
      <c r="AQ2" s="38" t="s">
        <v>1244</v>
      </c>
      <c r="AR2" s="38" t="s">
        <v>1245</v>
      </c>
      <c r="AS2" s="38" t="s">
        <v>1246</v>
      </c>
      <c r="AT2" s="42" t="s">
        <v>1370</v>
      </c>
      <c r="AU2" s="47" t="s">
        <v>1502</v>
      </c>
      <c r="AV2" s="48" t="s">
        <v>1505</v>
      </c>
      <c r="AW2" s="47" t="s">
        <v>1503</v>
      </c>
      <c r="AX2" s="4" t="s">
        <v>1253</v>
      </c>
      <c r="AY2" s="32" t="s">
        <v>1254</v>
      </c>
      <c r="AZ2" s="31" t="s">
        <v>1255</v>
      </c>
      <c r="BA2" s="4" t="s">
        <v>1498</v>
      </c>
    </row>
    <row r="3" spans="1:53" ht="18" hidden="1" customHeight="1" x14ac:dyDescent="0.25">
      <c r="A3" s="1" t="s">
        <v>1256</v>
      </c>
      <c r="B3" s="5">
        <v>84</v>
      </c>
      <c r="C3" s="6" t="s">
        <v>41</v>
      </c>
      <c r="D3" s="6" t="s">
        <v>42</v>
      </c>
      <c r="E3" s="6"/>
      <c r="F3" s="6" t="s">
        <v>43</v>
      </c>
      <c r="G3" s="6"/>
      <c r="H3" s="6" t="s">
        <v>44</v>
      </c>
      <c r="I3" s="6">
        <v>2015</v>
      </c>
      <c r="J3" s="6">
        <v>2015</v>
      </c>
      <c r="K3" s="6">
        <v>161</v>
      </c>
      <c r="L3" s="6" t="s">
        <v>45</v>
      </c>
      <c r="M3" s="6"/>
      <c r="N3" s="6"/>
      <c r="O3" s="6">
        <v>1</v>
      </c>
      <c r="P3" s="6"/>
      <c r="Q3" s="6"/>
      <c r="R3" s="6"/>
      <c r="S3" s="6" t="s">
        <v>46</v>
      </c>
      <c r="T3" s="6" t="s">
        <v>47</v>
      </c>
      <c r="U3" s="6" t="s">
        <v>48</v>
      </c>
      <c r="V3" s="6" t="s">
        <v>49</v>
      </c>
      <c r="W3" s="6" t="s">
        <v>50</v>
      </c>
      <c r="X3" s="6" t="s">
        <v>51</v>
      </c>
      <c r="Y3" s="6" t="s">
        <v>52</v>
      </c>
      <c r="Z3" s="6" t="s">
        <v>53</v>
      </c>
      <c r="AA3" s="6" t="s">
        <v>54</v>
      </c>
      <c r="AB3" s="6">
        <v>1</v>
      </c>
      <c r="AC3" s="6" t="s">
        <v>55</v>
      </c>
      <c r="AD3" s="6" t="s">
        <v>56</v>
      </c>
      <c r="AE3" s="6" t="s">
        <v>57</v>
      </c>
      <c r="AF3" s="6" t="s">
        <v>58</v>
      </c>
      <c r="AG3" s="6" t="s">
        <v>59</v>
      </c>
      <c r="AH3" s="1" t="s">
        <v>60</v>
      </c>
      <c r="AI3" s="1" t="s">
        <v>61</v>
      </c>
      <c r="AJ3" s="7" t="e">
        <v>#N/A</v>
      </c>
      <c r="AK3" s="6">
        <v>1</v>
      </c>
      <c r="AL3" s="6" t="s">
        <v>59</v>
      </c>
      <c r="AM3" s="1"/>
      <c r="AN3" s="1"/>
      <c r="AO3" s="1"/>
      <c r="AP3" s="1"/>
      <c r="AQ3" s="38" t="s">
        <v>1249</v>
      </c>
      <c r="AR3" s="38" t="s">
        <v>1249</v>
      </c>
      <c r="AT3" s="41">
        <v>32251639.539999999</v>
      </c>
      <c r="AX3" s="4" t="s">
        <v>1373</v>
      </c>
      <c r="AY3" s="32">
        <v>42278</v>
      </c>
    </row>
    <row r="4" spans="1:53" ht="18" hidden="1" customHeight="1" x14ac:dyDescent="0.25">
      <c r="A4" s="1" t="s">
        <v>1257</v>
      </c>
      <c r="B4" s="5">
        <v>50</v>
      </c>
      <c r="C4" s="6" t="s">
        <v>41</v>
      </c>
      <c r="D4" s="6" t="s">
        <v>42</v>
      </c>
      <c r="E4" s="6"/>
      <c r="F4" s="6" t="s">
        <v>43</v>
      </c>
      <c r="G4" s="6"/>
      <c r="H4" s="6" t="s">
        <v>44</v>
      </c>
      <c r="I4" s="6">
        <v>2015</v>
      </c>
      <c r="J4" s="6">
        <v>2015</v>
      </c>
      <c r="K4" s="6">
        <v>121</v>
      </c>
      <c r="L4" s="6" t="s">
        <v>66</v>
      </c>
      <c r="M4" s="6"/>
      <c r="N4" s="6"/>
      <c r="O4" s="6">
        <v>1</v>
      </c>
      <c r="P4" s="6"/>
      <c r="Q4" s="6"/>
      <c r="R4" s="6"/>
      <c r="S4" s="6" t="s">
        <v>46</v>
      </c>
      <c r="T4" s="6" t="s">
        <v>67</v>
      </c>
      <c r="U4" s="6" t="s">
        <v>48</v>
      </c>
      <c r="V4" s="6" t="s">
        <v>49</v>
      </c>
      <c r="W4" s="6" t="s">
        <v>68</v>
      </c>
      <c r="X4" s="6" t="s">
        <v>69</v>
      </c>
      <c r="Y4" s="6" t="s">
        <v>70</v>
      </c>
      <c r="Z4" s="6" t="s">
        <v>71</v>
      </c>
      <c r="AA4" s="6" t="s">
        <v>72</v>
      </c>
      <c r="AB4" s="6">
        <v>1</v>
      </c>
      <c r="AC4" s="6" t="s">
        <v>55</v>
      </c>
      <c r="AD4" s="6" t="s">
        <v>73</v>
      </c>
      <c r="AE4" s="6" t="s">
        <v>74</v>
      </c>
      <c r="AF4" s="6" t="s">
        <v>75</v>
      </c>
      <c r="AG4" s="6" t="s">
        <v>59</v>
      </c>
      <c r="AH4" s="1" t="s">
        <v>76</v>
      </c>
      <c r="AI4" s="1" t="s">
        <v>77</v>
      </c>
      <c r="AJ4" s="7" t="e">
        <v>#N/A</v>
      </c>
      <c r="AK4" s="6">
        <v>1</v>
      </c>
      <c r="AL4" s="6" t="s">
        <v>59</v>
      </c>
      <c r="AM4" s="1"/>
      <c r="AN4" s="1"/>
      <c r="AO4" s="1"/>
      <c r="AP4" s="1"/>
      <c r="AQ4" s="38" t="s">
        <v>1248</v>
      </c>
      <c r="AR4" s="38" t="s">
        <v>1248</v>
      </c>
      <c r="AV4" s="41"/>
      <c r="AX4" s="4" t="s">
        <v>1252</v>
      </c>
      <c r="AY4" s="32">
        <v>42090</v>
      </c>
      <c r="AZ4" s="31">
        <v>20150320030012</v>
      </c>
    </row>
    <row r="5" spans="1:53" ht="18" hidden="1" customHeight="1" x14ac:dyDescent="0.25">
      <c r="A5" s="1" t="s">
        <v>1258</v>
      </c>
      <c r="B5" s="5">
        <v>97</v>
      </c>
      <c r="C5" s="6" t="s">
        <v>41</v>
      </c>
      <c r="D5" s="6" t="s">
        <v>42</v>
      </c>
      <c r="E5" s="6"/>
      <c r="F5" s="6" t="s">
        <v>43</v>
      </c>
      <c r="G5" s="6"/>
      <c r="H5" s="6" t="s">
        <v>44</v>
      </c>
      <c r="I5" s="6">
        <v>2015</v>
      </c>
      <c r="J5" s="6">
        <v>2015</v>
      </c>
      <c r="K5" s="6">
        <v>161</v>
      </c>
      <c r="L5" s="6" t="s">
        <v>82</v>
      </c>
      <c r="M5" s="6"/>
      <c r="N5" s="6"/>
      <c r="O5" s="6">
        <v>1</v>
      </c>
      <c r="P5" s="6"/>
      <c r="Q5" s="6"/>
      <c r="R5" s="6"/>
      <c r="S5" s="6" t="s">
        <v>46</v>
      </c>
      <c r="T5" s="6" t="s">
        <v>47</v>
      </c>
      <c r="U5" s="6" t="s">
        <v>48</v>
      </c>
      <c r="V5" s="6" t="s">
        <v>49</v>
      </c>
      <c r="W5" s="6" t="s">
        <v>83</v>
      </c>
      <c r="X5" s="6" t="s">
        <v>84</v>
      </c>
      <c r="Y5" s="6" t="s">
        <v>85</v>
      </c>
      <c r="Z5" s="6" t="s">
        <v>86</v>
      </c>
      <c r="AA5" s="6" t="s">
        <v>87</v>
      </c>
      <c r="AB5" s="6">
        <v>1</v>
      </c>
      <c r="AC5" s="6" t="s">
        <v>55</v>
      </c>
      <c r="AD5" s="6" t="s">
        <v>56</v>
      </c>
      <c r="AE5" s="6" t="s">
        <v>74</v>
      </c>
      <c r="AF5" s="6" t="s">
        <v>88</v>
      </c>
      <c r="AG5" s="6" t="s">
        <v>59</v>
      </c>
      <c r="AH5" s="1" t="s">
        <v>89</v>
      </c>
      <c r="AI5" s="1" t="s">
        <v>90</v>
      </c>
      <c r="AJ5" s="7" t="e">
        <v>#N/A</v>
      </c>
      <c r="AK5" s="6">
        <v>1</v>
      </c>
      <c r="AL5" s="6" t="s">
        <v>59</v>
      </c>
      <c r="AM5" s="1"/>
      <c r="AN5" s="1"/>
      <c r="AO5" s="1"/>
      <c r="AP5" s="1"/>
      <c r="AQ5" s="38" t="s">
        <v>1249</v>
      </c>
      <c r="AT5" s="41">
        <v>91645500</v>
      </c>
      <c r="AX5" s="4" t="s">
        <v>1373</v>
      </c>
      <c r="AY5" s="32">
        <v>42278</v>
      </c>
    </row>
    <row r="6" spans="1:53" ht="18" hidden="1" customHeight="1" x14ac:dyDescent="0.25">
      <c r="A6" s="1" t="s">
        <v>1259</v>
      </c>
      <c r="B6" s="5">
        <v>151</v>
      </c>
      <c r="C6" s="6" t="s">
        <v>41</v>
      </c>
      <c r="D6" s="6" t="s">
        <v>42</v>
      </c>
      <c r="E6" s="6"/>
      <c r="F6" s="6" t="s">
        <v>43</v>
      </c>
      <c r="G6" s="6"/>
      <c r="H6" s="6" t="s">
        <v>44</v>
      </c>
      <c r="I6" s="6">
        <v>2015</v>
      </c>
      <c r="J6" s="6">
        <v>2015</v>
      </c>
      <c r="K6" s="6">
        <v>161</v>
      </c>
      <c r="L6" s="6" t="s">
        <v>91</v>
      </c>
      <c r="M6" s="6"/>
      <c r="N6" s="6"/>
      <c r="O6" s="6">
        <v>1</v>
      </c>
      <c r="P6" s="6"/>
      <c r="Q6" s="6"/>
      <c r="R6" s="6"/>
      <c r="S6" s="6" t="s">
        <v>46</v>
      </c>
      <c r="T6" s="6" t="s">
        <v>47</v>
      </c>
      <c r="U6" s="6" t="s">
        <v>48</v>
      </c>
      <c r="V6" s="6" t="s">
        <v>49</v>
      </c>
      <c r="W6" s="6" t="s">
        <v>92</v>
      </c>
      <c r="X6" s="6" t="s">
        <v>84</v>
      </c>
      <c r="Y6" s="6" t="s">
        <v>93</v>
      </c>
      <c r="Z6" s="6" t="s">
        <v>94</v>
      </c>
      <c r="AA6" s="6" t="s">
        <v>95</v>
      </c>
      <c r="AB6" s="6">
        <v>1</v>
      </c>
      <c r="AC6" s="6" t="s">
        <v>55</v>
      </c>
      <c r="AD6" s="6" t="s">
        <v>56</v>
      </c>
      <c r="AE6" s="6" t="s">
        <v>74</v>
      </c>
      <c r="AF6" s="6" t="s">
        <v>96</v>
      </c>
      <c r="AG6" s="6" t="s">
        <v>59</v>
      </c>
      <c r="AH6" s="1" t="s">
        <v>89</v>
      </c>
      <c r="AI6" s="1" t="s">
        <v>90</v>
      </c>
      <c r="AJ6" s="7" t="e">
        <v>#N/A</v>
      </c>
      <c r="AK6" s="6">
        <v>1</v>
      </c>
      <c r="AL6" s="6" t="s">
        <v>59</v>
      </c>
      <c r="AM6" s="1"/>
      <c r="AN6" s="1"/>
      <c r="AO6" s="1"/>
      <c r="AP6" s="1"/>
      <c r="AQ6" s="38" t="s">
        <v>1249</v>
      </c>
      <c r="AR6" s="38" t="s">
        <v>1249</v>
      </c>
      <c r="AV6" s="41"/>
      <c r="AX6" s="4" t="s">
        <v>1373</v>
      </c>
      <c r="AY6" s="32">
        <v>42278</v>
      </c>
    </row>
    <row r="7" spans="1:53" ht="18" hidden="1" customHeight="1" x14ac:dyDescent="0.25">
      <c r="A7" s="1" t="s">
        <v>1260</v>
      </c>
      <c r="B7" s="5">
        <v>36</v>
      </c>
      <c r="C7" s="6" t="s">
        <v>41</v>
      </c>
      <c r="D7" s="6" t="s">
        <v>42</v>
      </c>
      <c r="E7" s="6"/>
      <c r="F7" s="6" t="s">
        <v>43</v>
      </c>
      <c r="G7" s="6"/>
      <c r="H7" s="6" t="s">
        <v>44</v>
      </c>
      <c r="I7" s="6">
        <v>2015</v>
      </c>
      <c r="J7" s="6">
        <v>2015</v>
      </c>
      <c r="K7" s="6">
        <v>121</v>
      </c>
      <c r="L7" s="6" t="s">
        <v>108</v>
      </c>
      <c r="M7" s="6"/>
      <c r="N7" s="6"/>
      <c r="O7" s="6">
        <v>1</v>
      </c>
      <c r="P7" s="6"/>
      <c r="Q7" s="6"/>
      <c r="R7" s="6"/>
      <c r="S7" s="6" t="s">
        <v>46</v>
      </c>
      <c r="T7" s="6" t="s">
        <v>67</v>
      </c>
      <c r="U7" s="6" t="s">
        <v>48</v>
      </c>
      <c r="V7" s="6" t="s">
        <v>49</v>
      </c>
      <c r="W7" s="6" t="s">
        <v>109</v>
      </c>
      <c r="X7" s="6" t="s">
        <v>110</v>
      </c>
      <c r="Y7" s="6" t="s">
        <v>111</v>
      </c>
      <c r="Z7" s="6" t="s">
        <v>112</v>
      </c>
      <c r="AA7" s="6" t="s">
        <v>113</v>
      </c>
      <c r="AB7" s="6">
        <v>1</v>
      </c>
      <c r="AC7" s="6" t="s">
        <v>55</v>
      </c>
      <c r="AD7" s="6" t="s">
        <v>73</v>
      </c>
      <c r="AE7" s="6" t="s">
        <v>114</v>
      </c>
      <c r="AF7" s="6" t="s">
        <v>115</v>
      </c>
      <c r="AG7" s="6" t="s">
        <v>59</v>
      </c>
      <c r="AH7" s="1" t="s">
        <v>76</v>
      </c>
      <c r="AI7" s="1" t="s">
        <v>116</v>
      </c>
      <c r="AJ7" s="7" t="e">
        <v>#N/A</v>
      </c>
      <c r="AK7" s="6">
        <v>1</v>
      </c>
      <c r="AL7" s="6" t="s">
        <v>59</v>
      </c>
      <c r="AM7" s="1"/>
      <c r="AN7" s="1"/>
      <c r="AO7" s="1"/>
      <c r="AP7" s="1"/>
      <c r="AQ7" s="38" t="s">
        <v>1248</v>
      </c>
      <c r="AR7" s="38" t="s">
        <v>1248</v>
      </c>
      <c r="AV7" s="41"/>
      <c r="AX7" s="4" t="s">
        <v>1252</v>
      </c>
      <c r="AY7" s="32">
        <v>42090</v>
      </c>
      <c r="AZ7" s="31">
        <v>20150320030012</v>
      </c>
    </row>
    <row r="8" spans="1:53" ht="18" hidden="1" customHeight="1" x14ac:dyDescent="0.25">
      <c r="A8" s="1" t="s">
        <v>1261</v>
      </c>
      <c r="B8" s="5">
        <v>48</v>
      </c>
      <c r="C8" s="6" t="s">
        <v>41</v>
      </c>
      <c r="D8" s="6" t="s">
        <v>42</v>
      </c>
      <c r="E8" s="6"/>
      <c r="F8" s="6" t="s">
        <v>43</v>
      </c>
      <c r="G8" s="6"/>
      <c r="H8" s="6" t="s">
        <v>44</v>
      </c>
      <c r="I8" s="6">
        <v>2015</v>
      </c>
      <c r="J8" s="6">
        <v>2015</v>
      </c>
      <c r="K8" s="6">
        <v>121</v>
      </c>
      <c r="L8" s="6" t="s">
        <v>128</v>
      </c>
      <c r="M8" s="6"/>
      <c r="N8" s="6"/>
      <c r="O8" s="6">
        <v>1</v>
      </c>
      <c r="P8" s="6"/>
      <c r="Q8" s="6"/>
      <c r="R8" s="6"/>
      <c r="S8" s="6" t="s">
        <v>46</v>
      </c>
      <c r="T8" s="6" t="s">
        <v>67</v>
      </c>
      <c r="U8" s="6" t="s">
        <v>48</v>
      </c>
      <c r="V8" s="6" t="s">
        <v>49</v>
      </c>
      <c r="W8" s="24" t="s">
        <v>129</v>
      </c>
      <c r="X8" s="6" t="s">
        <v>130</v>
      </c>
      <c r="Y8" s="6" t="s">
        <v>131</v>
      </c>
      <c r="Z8" s="6" t="s">
        <v>132</v>
      </c>
      <c r="AA8" s="6" t="s">
        <v>133</v>
      </c>
      <c r="AB8" s="6">
        <v>1</v>
      </c>
      <c r="AC8" s="6" t="s">
        <v>134</v>
      </c>
      <c r="AD8" s="6" t="s">
        <v>73</v>
      </c>
      <c r="AE8" s="6" t="s">
        <v>114</v>
      </c>
      <c r="AF8" s="6" t="s">
        <v>135</v>
      </c>
      <c r="AG8" s="6" t="s">
        <v>59</v>
      </c>
      <c r="AH8" s="1" t="s">
        <v>136</v>
      </c>
      <c r="AI8" s="1" t="s">
        <v>137</v>
      </c>
      <c r="AJ8" s="7" t="e">
        <v>#N/A</v>
      </c>
      <c r="AK8" s="6">
        <v>1</v>
      </c>
      <c r="AL8" s="6" t="s">
        <v>59</v>
      </c>
      <c r="AM8" s="1"/>
      <c r="AN8" s="1"/>
      <c r="AO8" s="1"/>
      <c r="AP8" s="1"/>
      <c r="AQ8" s="38" t="s">
        <v>1248</v>
      </c>
      <c r="AR8" s="38" t="s">
        <v>1248</v>
      </c>
      <c r="AT8" s="41">
        <v>16984000</v>
      </c>
      <c r="AX8" s="4" t="s">
        <v>1252</v>
      </c>
      <c r="AY8" s="32">
        <v>42090</v>
      </c>
      <c r="AZ8" s="31">
        <v>20150320030012</v>
      </c>
    </row>
    <row r="9" spans="1:53" ht="18" hidden="1" customHeight="1" x14ac:dyDescent="0.25">
      <c r="A9" s="1" t="s">
        <v>1262</v>
      </c>
      <c r="B9" s="5">
        <v>51</v>
      </c>
      <c r="C9" s="6" t="s">
        <v>41</v>
      </c>
      <c r="D9" s="6" t="s">
        <v>42</v>
      </c>
      <c r="E9" s="6"/>
      <c r="F9" s="6" t="s">
        <v>43</v>
      </c>
      <c r="G9" s="6"/>
      <c r="H9" s="6" t="s">
        <v>44</v>
      </c>
      <c r="I9" s="6">
        <v>2015</v>
      </c>
      <c r="J9" s="6">
        <v>2015</v>
      </c>
      <c r="K9" s="6">
        <v>121</v>
      </c>
      <c r="L9" s="6" t="s">
        <v>138</v>
      </c>
      <c r="M9" s="6"/>
      <c r="N9" s="6"/>
      <c r="O9" s="6">
        <v>1</v>
      </c>
      <c r="P9" s="6"/>
      <c r="Q9" s="6"/>
      <c r="R9" s="6"/>
      <c r="S9" s="6" t="s">
        <v>46</v>
      </c>
      <c r="T9" s="6" t="s">
        <v>67</v>
      </c>
      <c r="U9" s="6" t="s">
        <v>48</v>
      </c>
      <c r="V9" s="6" t="s">
        <v>139</v>
      </c>
      <c r="W9" s="24" t="s">
        <v>140</v>
      </c>
      <c r="X9" s="6" t="s">
        <v>141</v>
      </c>
      <c r="Y9" s="6" t="s">
        <v>142</v>
      </c>
      <c r="Z9" s="6" t="s">
        <v>143</v>
      </c>
      <c r="AA9" s="6" t="s">
        <v>144</v>
      </c>
      <c r="AB9" s="6">
        <v>1</v>
      </c>
      <c r="AC9" s="6" t="s">
        <v>55</v>
      </c>
      <c r="AD9" s="6" t="s">
        <v>73</v>
      </c>
      <c r="AE9" s="6" t="s">
        <v>114</v>
      </c>
      <c r="AF9" s="8" t="s">
        <v>145</v>
      </c>
      <c r="AG9" s="6" t="s">
        <v>59</v>
      </c>
      <c r="AH9" s="1" t="s">
        <v>60</v>
      </c>
      <c r="AI9" s="1" t="s">
        <v>146</v>
      </c>
      <c r="AJ9" s="7" t="e">
        <v>#N/A</v>
      </c>
      <c r="AK9" s="6">
        <v>1</v>
      </c>
      <c r="AL9" s="6" t="s">
        <v>59</v>
      </c>
      <c r="AM9" s="1"/>
      <c r="AN9" s="1"/>
      <c r="AO9" s="1"/>
      <c r="AP9" s="1"/>
      <c r="AQ9" s="38" t="s">
        <v>1248</v>
      </c>
      <c r="AV9" s="41"/>
      <c r="AX9" s="4" t="s">
        <v>1252</v>
      </c>
      <c r="AY9" s="32">
        <v>42090</v>
      </c>
      <c r="AZ9" s="31">
        <v>20150320030012</v>
      </c>
    </row>
    <row r="10" spans="1:53" ht="18" hidden="1" customHeight="1" x14ac:dyDescent="0.25">
      <c r="A10" s="1" t="s">
        <v>1263</v>
      </c>
      <c r="B10" s="5">
        <v>55</v>
      </c>
      <c r="C10" s="6" t="s">
        <v>41</v>
      </c>
      <c r="D10" s="6" t="s">
        <v>42</v>
      </c>
      <c r="E10" s="6"/>
      <c r="F10" s="6" t="s">
        <v>43</v>
      </c>
      <c r="G10" s="6"/>
      <c r="H10" s="6" t="s">
        <v>44</v>
      </c>
      <c r="I10" s="6">
        <v>2015</v>
      </c>
      <c r="J10" s="6">
        <v>2015</v>
      </c>
      <c r="K10" s="6">
        <v>121</v>
      </c>
      <c r="L10" s="6" t="s">
        <v>147</v>
      </c>
      <c r="M10" s="6"/>
      <c r="N10" s="6"/>
      <c r="O10" s="6">
        <v>1</v>
      </c>
      <c r="P10" s="6"/>
      <c r="Q10" s="6"/>
      <c r="R10" s="6"/>
      <c r="S10" s="6" t="s">
        <v>46</v>
      </c>
      <c r="T10" s="6" t="s">
        <v>67</v>
      </c>
      <c r="U10" s="6" t="s">
        <v>148</v>
      </c>
      <c r="V10" s="6" t="s">
        <v>149</v>
      </c>
      <c r="W10" s="24" t="s">
        <v>150</v>
      </c>
      <c r="X10" s="6" t="s">
        <v>151</v>
      </c>
      <c r="Y10" s="6" t="s">
        <v>152</v>
      </c>
      <c r="Z10" s="6" t="s">
        <v>153</v>
      </c>
      <c r="AA10" s="6" t="s">
        <v>154</v>
      </c>
      <c r="AB10" s="6">
        <v>1</v>
      </c>
      <c r="AC10" s="6" t="s">
        <v>155</v>
      </c>
      <c r="AD10" s="6" t="s">
        <v>73</v>
      </c>
      <c r="AE10" s="6" t="s">
        <v>114</v>
      </c>
      <c r="AF10" s="6" t="e">
        <v>#N/A</v>
      </c>
      <c r="AG10" s="6" t="s">
        <v>156</v>
      </c>
      <c r="AH10" s="1" t="s">
        <v>157</v>
      </c>
      <c r="AI10" s="1" t="s">
        <v>158</v>
      </c>
      <c r="AJ10" s="7" t="e">
        <v>#N/A</v>
      </c>
      <c r="AK10" s="6">
        <v>1</v>
      </c>
      <c r="AL10" s="6" t="s">
        <v>156</v>
      </c>
      <c r="AM10" s="1"/>
      <c r="AN10" s="1"/>
      <c r="AO10" s="1"/>
      <c r="AP10" s="1"/>
      <c r="AQ10" s="38" t="s">
        <v>1248</v>
      </c>
      <c r="AV10" s="41"/>
      <c r="AX10" s="4" t="s">
        <v>1252</v>
      </c>
      <c r="AY10" s="32">
        <v>42090</v>
      </c>
      <c r="AZ10" s="31">
        <v>20150320030012</v>
      </c>
    </row>
    <row r="11" spans="1:53" ht="18" hidden="1" customHeight="1" x14ac:dyDescent="0.25">
      <c r="A11" s="1" t="s">
        <v>1264</v>
      </c>
      <c r="B11" s="5">
        <v>57</v>
      </c>
      <c r="C11" s="6" t="s">
        <v>41</v>
      </c>
      <c r="D11" s="6" t="s">
        <v>42</v>
      </c>
      <c r="E11" s="6"/>
      <c r="F11" s="6" t="s">
        <v>43</v>
      </c>
      <c r="G11" s="6"/>
      <c r="H11" s="6" t="s">
        <v>44</v>
      </c>
      <c r="I11" s="6">
        <v>2015</v>
      </c>
      <c r="J11" s="6">
        <v>2015</v>
      </c>
      <c r="K11" s="6">
        <v>121</v>
      </c>
      <c r="L11" s="6" t="s">
        <v>162</v>
      </c>
      <c r="M11" s="6"/>
      <c r="N11" s="6"/>
      <c r="O11" s="6">
        <v>1</v>
      </c>
      <c r="P11" s="6"/>
      <c r="Q11" s="6"/>
      <c r="R11" s="6"/>
      <c r="S11" s="6" t="s">
        <v>46</v>
      </c>
      <c r="T11" s="6" t="s">
        <v>67</v>
      </c>
      <c r="U11" s="6" t="s">
        <v>148</v>
      </c>
      <c r="V11" s="6" t="s">
        <v>149</v>
      </c>
      <c r="W11" s="6" t="s">
        <v>163</v>
      </c>
      <c r="X11" s="6" t="s">
        <v>164</v>
      </c>
      <c r="Y11" s="6" t="s">
        <v>165</v>
      </c>
      <c r="Z11" s="6" t="s">
        <v>166</v>
      </c>
      <c r="AA11" s="6" t="s">
        <v>167</v>
      </c>
      <c r="AB11" s="6">
        <v>1</v>
      </c>
      <c r="AC11" s="6" t="s">
        <v>168</v>
      </c>
      <c r="AD11" s="6" t="s">
        <v>73</v>
      </c>
      <c r="AE11" s="6" t="s">
        <v>114</v>
      </c>
      <c r="AF11" s="6" t="e">
        <v>#N/A</v>
      </c>
      <c r="AG11" s="6" t="s">
        <v>156</v>
      </c>
      <c r="AH11" s="1" t="s">
        <v>169</v>
      </c>
      <c r="AI11" s="1" t="s">
        <v>170</v>
      </c>
      <c r="AJ11" s="7" t="e">
        <v>#N/A</v>
      </c>
      <c r="AK11" s="6">
        <v>1</v>
      </c>
      <c r="AL11" s="6" t="s">
        <v>156</v>
      </c>
      <c r="AM11" s="1"/>
      <c r="AN11" s="1"/>
      <c r="AO11" s="1"/>
      <c r="AP11" s="1"/>
      <c r="AQ11" s="38" t="s">
        <v>1248</v>
      </c>
      <c r="AR11" s="38" t="s">
        <v>1248</v>
      </c>
      <c r="AV11" s="41"/>
      <c r="AX11" s="4" t="s">
        <v>1252</v>
      </c>
      <c r="AY11" s="32">
        <v>42090</v>
      </c>
      <c r="AZ11" s="31">
        <v>20150320030012</v>
      </c>
    </row>
    <row r="12" spans="1:53" ht="18" hidden="1" customHeight="1" x14ac:dyDescent="0.25">
      <c r="A12" s="1" t="s">
        <v>1265</v>
      </c>
      <c r="B12" s="5">
        <v>62</v>
      </c>
      <c r="C12" s="6" t="s">
        <v>41</v>
      </c>
      <c r="D12" s="6" t="s">
        <v>42</v>
      </c>
      <c r="E12" s="6"/>
      <c r="F12" s="6" t="s">
        <v>43</v>
      </c>
      <c r="G12" s="6"/>
      <c r="H12" s="6" t="s">
        <v>44</v>
      </c>
      <c r="I12" s="6">
        <v>2015</v>
      </c>
      <c r="J12" s="6">
        <v>2015</v>
      </c>
      <c r="K12" s="6">
        <v>121</v>
      </c>
      <c r="L12" s="6" t="s">
        <v>189</v>
      </c>
      <c r="M12" s="6"/>
      <c r="N12" s="6"/>
      <c r="O12" s="6">
        <v>1</v>
      </c>
      <c r="P12" s="6"/>
      <c r="Q12" s="6"/>
      <c r="R12" s="6"/>
      <c r="S12" s="6" t="s">
        <v>46</v>
      </c>
      <c r="T12" s="6" t="s">
        <v>67</v>
      </c>
      <c r="U12" s="6" t="s">
        <v>148</v>
      </c>
      <c r="V12" s="6" t="s">
        <v>149</v>
      </c>
      <c r="W12" s="6" t="s">
        <v>190</v>
      </c>
      <c r="X12" s="6" t="s">
        <v>191</v>
      </c>
      <c r="Y12" s="6" t="s">
        <v>192</v>
      </c>
      <c r="Z12" s="6" t="s">
        <v>193</v>
      </c>
      <c r="AA12" s="6" t="s">
        <v>194</v>
      </c>
      <c r="AB12" s="6">
        <v>1</v>
      </c>
      <c r="AC12" s="6" t="s">
        <v>195</v>
      </c>
      <c r="AD12" s="6" t="s">
        <v>196</v>
      </c>
      <c r="AE12" s="6" t="s">
        <v>114</v>
      </c>
      <c r="AF12" s="6" t="s">
        <v>197</v>
      </c>
      <c r="AG12" s="6" t="s">
        <v>59</v>
      </c>
      <c r="AH12" s="1" t="s">
        <v>136</v>
      </c>
      <c r="AI12" s="1" t="s">
        <v>198</v>
      </c>
      <c r="AJ12" s="7" t="e">
        <v>#N/A</v>
      </c>
      <c r="AK12" s="6">
        <v>1</v>
      </c>
      <c r="AL12" s="6" t="s">
        <v>59</v>
      </c>
      <c r="AM12" s="1"/>
      <c r="AN12" s="1"/>
      <c r="AO12" s="1"/>
      <c r="AP12" s="1"/>
      <c r="AQ12" s="38" t="s">
        <v>1248</v>
      </c>
      <c r="AV12" s="41"/>
      <c r="AX12" s="4" t="s">
        <v>1252</v>
      </c>
      <c r="AY12" s="32">
        <v>42090</v>
      </c>
      <c r="AZ12" s="31">
        <v>20150320030012</v>
      </c>
    </row>
    <row r="13" spans="1:53" ht="18" hidden="1" customHeight="1" x14ac:dyDescent="0.25">
      <c r="A13" s="1" t="s">
        <v>1266</v>
      </c>
      <c r="B13" s="5">
        <v>63</v>
      </c>
      <c r="C13" s="6" t="s">
        <v>41</v>
      </c>
      <c r="D13" s="6" t="s">
        <v>42</v>
      </c>
      <c r="E13" s="6"/>
      <c r="F13" s="6" t="s">
        <v>43</v>
      </c>
      <c r="G13" s="6"/>
      <c r="H13" s="6" t="s">
        <v>44</v>
      </c>
      <c r="I13" s="6">
        <v>2015</v>
      </c>
      <c r="J13" s="6">
        <v>2015</v>
      </c>
      <c r="K13" s="6">
        <v>121</v>
      </c>
      <c r="L13" s="6" t="s">
        <v>199</v>
      </c>
      <c r="M13" s="6"/>
      <c r="N13" s="6"/>
      <c r="O13" s="6">
        <v>1</v>
      </c>
      <c r="P13" s="6"/>
      <c r="Q13" s="6"/>
      <c r="R13" s="6"/>
      <c r="S13" s="6" t="s">
        <v>46</v>
      </c>
      <c r="T13" s="6" t="s">
        <v>67</v>
      </c>
      <c r="U13" s="6" t="s">
        <v>148</v>
      </c>
      <c r="V13" s="6" t="s">
        <v>149</v>
      </c>
      <c r="W13" s="6" t="s">
        <v>200</v>
      </c>
      <c r="X13" s="6" t="s">
        <v>51</v>
      </c>
      <c r="Y13" s="6" t="s">
        <v>201</v>
      </c>
      <c r="Z13" s="6" t="s">
        <v>202</v>
      </c>
      <c r="AA13" s="6" t="s">
        <v>203</v>
      </c>
      <c r="AB13" s="6">
        <v>1</v>
      </c>
      <c r="AC13" s="6" t="s">
        <v>204</v>
      </c>
      <c r="AD13" s="6" t="s">
        <v>73</v>
      </c>
      <c r="AE13" s="6" t="s">
        <v>114</v>
      </c>
      <c r="AF13" s="6" t="s">
        <v>205</v>
      </c>
      <c r="AG13" s="6" t="s">
        <v>59</v>
      </c>
      <c r="AH13" s="1" t="s">
        <v>136</v>
      </c>
      <c r="AI13" s="1" t="s">
        <v>206</v>
      </c>
      <c r="AJ13" s="7" t="e">
        <v>#N/A</v>
      </c>
      <c r="AK13" s="6">
        <v>1</v>
      </c>
      <c r="AL13" s="6" t="s">
        <v>59</v>
      </c>
      <c r="AM13" s="1"/>
      <c r="AN13" s="1"/>
      <c r="AO13" s="1"/>
      <c r="AP13" s="1"/>
      <c r="AQ13" s="38" t="s">
        <v>1248</v>
      </c>
      <c r="AV13" s="41"/>
      <c r="AX13" s="4" t="s">
        <v>1252</v>
      </c>
      <c r="AY13" s="32">
        <v>42090</v>
      </c>
      <c r="AZ13" s="31">
        <v>20150320030012</v>
      </c>
    </row>
    <row r="14" spans="1:53" ht="18" hidden="1" customHeight="1" x14ac:dyDescent="0.25">
      <c r="A14" s="1" t="s">
        <v>1267</v>
      </c>
      <c r="B14" s="5">
        <v>65</v>
      </c>
      <c r="C14" s="6" t="s">
        <v>41</v>
      </c>
      <c r="D14" s="6" t="s">
        <v>42</v>
      </c>
      <c r="E14" s="6"/>
      <c r="F14" s="6" t="s">
        <v>43</v>
      </c>
      <c r="G14" s="6"/>
      <c r="H14" s="6" t="s">
        <v>44</v>
      </c>
      <c r="I14" s="6">
        <v>2015</v>
      </c>
      <c r="J14" s="6">
        <v>2015</v>
      </c>
      <c r="K14" s="6">
        <v>121</v>
      </c>
      <c r="L14" s="6" t="s">
        <v>209</v>
      </c>
      <c r="M14" s="6"/>
      <c r="N14" s="6"/>
      <c r="O14" s="6">
        <v>1</v>
      </c>
      <c r="P14" s="6"/>
      <c r="Q14" s="6"/>
      <c r="R14" s="6"/>
      <c r="S14" s="6" t="s">
        <v>46</v>
      </c>
      <c r="T14" s="6" t="s">
        <v>67</v>
      </c>
      <c r="U14" s="6" t="s">
        <v>148</v>
      </c>
      <c r="V14" s="6" t="s">
        <v>149</v>
      </c>
      <c r="W14" s="6" t="s">
        <v>210</v>
      </c>
      <c r="X14" s="6" t="s">
        <v>211</v>
      </c>
      <c r="Y14" s="6" t="s">
        <v>212</v>
      </c>
      <c r="Z14" s="6" t="s">
        <v>213</v>
      </c>
      <c r="AA14" s="6" t="s">
        <v>214</v>
      </c>
      <c r="AB14" s="6">
        <v>1</v>
      </c>
      <c r="AC14" s="6" t="s">
        <v>215</v>
      </c>
      <c r="AD14" s="6" t="s">
        <v>73</v>
      </c>
      <c r="AE14" s="6" t="s">
        <v>114</v>
      </c>
      <c r="AF14" s="6" t="s">
        <v>216</v>
      </c>
      <c r="AG14" s="6" t="s">
        <v>59</v>
      </c>
      <c r="AH14" s="1" t="s">
        <v>136</v>
      </c>
      <c r="AI14" s="1" t="s">
        <v>217</v>
      </c>
      <c r="AJ14" s="7" t="e">
        <v>#N/A</v>
      </c>
      <c r="AK14" s="6">
        <v>1</v>
      </c>
      <c r="AL14" s="6" t="s">
        <v>59</v>
      </c>
      <c r="AM14" s="1"/>
      <c r="AN14" s="1"/>
      <c r="AO14" s="1"/>
      <c r="AP14" s="1"/>
      <c r="AQ14" s="38" t="s">
        <v>1248</v>
      </c>
      <c r="AV14" s="41"/>
      <c r="AX14" s="4" t="s">
        <v>1252</v>
      </c>
      <c r="AY14" s="32">
        <v>42090</v>
      </c>
      <c r="AZ14" s="31">
        <v>20150320030012</v>
      </c>
    </row>
    <row r="15" spans="1:53" ht="18" hidden="1" customHeight="1" x14ac:dyDescent="0.25">
      <c r="A15" s="1" t="s">
        <v>1268</v>
      </c>
      <c r="B15" s="5">
        <v>66</v>
      </c>
      <c r="C15" s="6" t="s">
        <v>41</v>
      </c>
      <c r="D15" s="6" t="s">
        <v>42</v>
      </c>
      <c r="E15" s="6"/>
      <c r="F15" s="6" t="s">
        <v>43</v>
      </c>
      <c r="G15" s="6"/>
      <c r="H15" s="6" t="s">
        <v>44</v>
      </c>
      <c r="I15" s="6">
        <v>2015</v>
      </c>
      <c r="J15" s="6">
        <v>2015</v>
      </c>
      <c r="K15" s="6">
        <v>121</v>
      </c>
      <c r="L15" s="6" t="s">
        <v>218</v>
      </c>
      <c r="M15" s="6"/>
      <c r="N15" s="6"/>
      <c r="O15" s="6">
        <v>1</v>
      </c>
      <c r="P15" s="6"/>
      <c r="Q15" s="6"/>
      <c r="R15" s="6"/>
      <c r="S15" s="6" t="s">
        <v>46</v>
      </c>
      <c r="T15" s="6" t="s">
        <v>67</v>
      </c>
      <c r="U15" s="6" t="s">
        <v>48</v>
      </c>
      <c r="V15" s="6" t="s">
        <v>49</v>
      </c>
      <c r="W15" s="6" t="s">
        <v>219</v>
      </c>
      <c r="X15" s="6" t="s">
        <v>51</v>
      </c>
      <c r="Y15" s="6" t="s">
        <v>201</v>
      </c>
      <c r="Z15" s="6" t="s">
        <v>202</v>
      </c>
      <c r="AA15" s="6" t="s">
        <v>203</v>
      </c>
      <c r="AB15" s="6">
        <v>1</v>
      </c>
      <c r="AC15" s="6" t="s">
        <v>220</v>
      </c>
      <c r="AD15" s="6" t="s">
        <v>73</v>
      </c>
      <c r="AE15" s="6" t="s">
        <v>114</v>
      </c>
      <c r="AF15" s="6" t="s">
        <v>205</v>
      </c>
      <c r="AG15" s="6" t="s">
        <v>59</v>
      </c>
      <c r="AH15" s="1" t="s">
        <v>60</v>
      </c>
      <c r="AI15" s="1" t="s">
        <v>184</v>
      </c>
      <c r="AJ15" s="7" t="e">
        <v>#N/A</v>
      </c>
      <c r="AK15" s="6">
        <v>1</v>
      </c>
      <c r="AL15" s="6" t="s">
        <v>59</v>
      </c>
      <c r="AM15" s="1"/>
      <c r="AN15" s="1"/>
      <c r="AO15" s="1"/>
      <c r="AP15" s="1"/>
      <c r="AQ15" s="38" t="s">
        <v>1248</v>
      </c>
      <c r="AV15" s="41"/>
      <c r="AX15" s="4" t="s">
        <v>1252</v>
      </c>
      <c r="AY15" s="32">
        <v>42090</v>
      </c>
      <c r="AZ15" s="31">
        <v>20150320030012</v>
      </c>
    </row>
    <row r="16" spans="1:53" ht="18" hidden="1" customHeight="1" x14ac:dyDescent="0.25">
      <c r="A16" s="1" t="s">
        <v>1269</v>
      </c>
      <c r="B16" s="5">
        <v>159</v>
      </c>
      <c r="C16" s="6" t="s">
        <v>41</v>
      </c>
      <c r="D16" s="6" t="s">
        <v>42</v>
      </c>
      <c r="E16" s="6"/>
      <c r="F16" s="6" t="s">
        <v>43</v>
      </c>
      <c r="G16" s="6"/>
      <c r="H16" s="6" t="s">
        <v>44</v>
      </c>
      <c r="I16" s="6">
        <v>2015</v>
      </c>
      <c r="J16" s="6">
        <v>2015</v>
      </c>
      <c r="K16" s="6">
        <v>141</v>
      </c>
      <c r="L16" s="6" t="s">
        <v>221</v>
      </c>
      <c r="M16" s="6"/>
      <c r="N16" s="6"/>
      <c r="O16" s="6">
        <v>1</v>
      </c>
      <c r="P16" s="6"/>
      <c r="Q16" s="6"/>
      <c r="R16" s="6"/>
      <c r="S16" s="6" t="s">
        <v>46</v>
      </c>
      <c r="T16" s="6" t="s">
        <v>47</v>
      </c>
      <c r="U16" s="6" t="s">
        <v>48</v>
      </c>
      <c r="V16" s="6" t="s">
        <v>49</v>
      </c>
      <c r="W16" s="6" t="s">
        <v>222</v>
      </c>
      <c r="X16" s="6" t="s">
        <v>141</v>
      </c>
      <c r="Y16" s="6" t="s">
        <v>142</v>
      </c>
      <c r="Z16" s="6" t="s">
        <v>143</v>
      </c>
      <c r="AA16" s="6" t="s">
        <v>144</v>
      </c>
      <c r="AB16" s="6">
        <v>1</v>
      </c>
      <c r="AC16" s="6" t="s">
        <v>55</v>
      </c>
      <c r="AD16" s="6" t="s">
        <v>223</v>
      </c>
      <c r="AE16" s="6" t="s">
        <v>114</v>
      </c>
      <c r="AF16" s="6" t="s">
        <v>224</v>
      </c>
      <c r="AG16" s="6" t="s">
        <v>59</v>
      </c>
      <c r="AH16" s="1" t="s">
        <v>60</v>
      </c>
      <c r="AI16" s="1" t="s">
        <v>146</v>
      </c>
      <c r="AJ16" s="7" t="e">
        <v>#N/A</v>
      </c>
      <c r="AK16" s="6">
        <v>1</v>
      </c>
      <c r="AL16" s="6" t="s">
        <v>59</v>
      </c>
      <c r="AM16" s="1"/>
      <c r="AN16" s="1"/>
      <c r="AO16" s="1"/>
      <c r="AP16" s="1"/>
      <c r="AQ16" s="38" t="s">
        <v>1248</v>
      </c>
      <c r="AV16" s="41"/>
      <c r="AX16" s="4" t="s">
        <v>1373</v>
      </c>
      <c r="AY16" s="32">
        <v>42156</v>
      </c>
    </row>
    <row r="17" spans="1:52" ht="18" hidden="1" customHeight="1" x14ac:dyDescent="0.25">
      <c r="A17" s="1" t="s">
        <v>1270</v>
      </c>
      <c r="B17" s="5">
        <v>200</v>
      </c>
      <c r="C17" s="6" t="s">
        <v>41</v>
      </c>
      <c r="D17" s="6" t="s">
        <v>42</v>
      </c>
      <c r="E17" s="6"/>
      <c r="F17" s="6" t="s">
        <v>43</v>
      </c>
      <c r="G17" s="6"/>
      <c r="H17" s="6" t="s">
        <v>44</v>
      </c>
      <c r="I17" s="6">
        <v>2015</v>
      </c>
      <c r="J17" s="6">
        <v>2015</v>
      </c>
      <c r="K17" s="6">
        <v>141</v>
      </c>
      <c r="L17" s="6" t="s">
        <v>225</v>
      </c>
      <c r="M17" s="6"/>
      <c r="N17" s="6"/>
      <c r="O17" s="6">
        <v>1</v>
      </c>
      <c r="P17" s="6"/>
      <c r="Q17" s="6"/>
      <c r="R17" s="6"/>
      <c r="S17" s="6" t="s">
        <v>46</v>
      </c>
      <c r="T17" s="6" t="s">
        <v>47</v>
      </c>
      <c r="U17" s="6" t="s">
        <v>48</v>
      </c>
      <c r="V17" s="6" t="s">
        <v>49</v>
      </c>
      <c r="W17" s="6" t="s">
        <v>226</v>
      </c>
      <c r="X17" s="6" t="s">
        <v>141</v>
      </c>
      <c r="Y17" s="6" t="s">
        <v>142</v>
      </c>
      <c r="Z17" s="6" t="s">
        <v>143</v>
      </c>
      <c r="AA17" s="6" t="s">
        <v>144</v>
      </c>
      <c r="AB17" s="6">
        <v>1</v>
      </c>
      <c r="AC17" s="6" t="s">
        <v>55</v>
      </c>
      <c r="AD17" s="6" t="s">
        <v>223</v>
      </c>
      <c r="AE17" s="6" t="s">
        <v>114</v>
      </c>
      <c r="AF17" s="6" t="s">
        <v>224</v>
      </c>
      <c r="AG17" s="6" t="s">
        <v>59</v>
      </c>
      <c r="AH17" s="1" t="s">
        <v>60</v>
      </c>
      <c r="AI17" s="1" t="s">
        <v>146</v>
      </c>
      <c r="AJ17" s="7" t="e">
        <v>#N/A</v>
      </c>
      <c r="AK17" s="6">
        <v>1</v>
      </c>
      <c r="AL17" s="6" t="s">
        <v>59</v>
      </c>
      <c r="AM17" s="1"/>
      <c r="AN17" s="1"/>
      <c r="AO17" s="1"/>
      <c r="AP17" s="1"/>
      <c r="AQ17" s="38" t="s">
        <v>1248</v>
      </c>
      <c r="AV17" s="41"/>
      <c r="AX17" s="4" t="s">
        <v>1373</v>
      </c>
      <c r="AY17" s="32">
        <v>42156</v>
      </c>
    </row>
    <row r="18" spans="1:52" ht="18" hidden="1" customHeight="1" x14ac:dyDescent="0.25">
      <c r="A18" s="1" t="s">
        <v>1271</v>
      </c>
      <c r="B18" s="5">
        <v>182</v>
      </c>
      <c r="C18" s="6" t="s">
        <v>41</v>
      </c>
      <c r="D18" s="6" t="s">
        <v>42</v>
      </c>
      <c r="E18" s="6"/>
      <c r="F18" s="6" t="s">
        <v>43</v>
      </c>
      <c r="G18" s="6"/>
      <c r="H18" s="6" t="s">
        <v>44</v>
      </c>
      <c r="I18" s="6">
        <v>2012</v>
      </c>
      <c r="J18" s="6">
        <v>2012</v>
      </c>
      <c r="K18" s="6">
        <v>800</v>
      </c>
      <c r="L18" s="6" t="s">
        <v>227</v>
      </c>
      <c r="M18" s="6"/>
      <c r="N18" s="6"/>
      <c r="O18" s="6">
        <v>1</v>
      </c>
      <c r="P18" s="6"/>
      <c r="Q18" s="6"/>
      <c r="R18" s="6"/>
      <c r="S18" s="6" t="s">
        <v>46</v>
      </c>
      <c r="T18" s="6" t="s">
        <v>67</v>
      </c>
      <c r="U18" s="6" t="s">
        <v>48</v>
      </c>
      <c r="V18" s="6" t="s">
        <v>228</v>
      </c>
      <c r="W18" s="6" t="s">
        <v>229</v>
      </c>
      <c r="X18" s="6" t="s">
        <v>230</v>
      </c>
      <c r="Y18" s="6" t="s">
        <v>231</v>
      </c>
      <c r="Z18" s="6" t="s">
        <v>232</v>
      </c>
      <c r="AA18" s="6" t="s">
        <v>233</v>
      </c>
      <c r="AB18" s="6">
        <v>1</v>
      </c>
      <c r="AC18" s="6" t="s">
        <v>234</v>
      </c>
      <c r="AD18" s="6" t="s">
        <v>223</v>
      </c>
      <c r="AE18" s="6" t="s">
        <v>114</v>
      </c>
      <c r="AF18" s="6" t="e">
        <v>#N/A</v>
      </c>
      <c r="AG18" s="6" t="s">
        <v>156</v>
      </c>
      <c r="AH18" s="1" t="s">
        <v>235</v>
      </c>
      <c r="AI18" s="1" t="s">
        <v>236</v>
      </c>
      <c r="AJ18" s="7" t="e">
        <v>#N/A</v>
      </c>
      <c r="AK18" s="6">
        <v>1</v>
      </c>
      <c r="AL18" s="6" t="s">
        <v>156</v>
      </c>
      <c r="AM18" s="1"/>
      <c r="AN18" s="1"/>
      <c r="AO18" s="1"/>
      <c r="AP18" s="1"/>
      <c r="AQ18" s="38" t="s">
        <v>1248</v>
      </c>
      <c r="AV18" s="41"/>
    </row>
    <row r="19" spans="1:52" ht="18" hidden="1" customHeight="1" x14ac:dyDescent="0.25">
      <c r="A19" s="20" t="s">
        <v>1272</v>
      </c>
      <c r="B19" s="20">
        <v>23</v>
      </c>
      <c r="C19" s="20" t="s">
        <v>41</v>
      </c>
      <c r="D19" s="20" t="s">
        <v>42</v>
      </c>
      <c r="E19" s="20"/>
      <c r="F19" s="20" t="s">
        <v>43</v>
      </c>
      <c r="G19" s="20"/>
      <c r="H19" s="20" t="s">
        <v>44</v>
      </c>
      <c r="I19" s="20">
        <v>2014</v>
      </c>
      <c r="J19" s="20">
        <v>2014</v>
      </c>
      <c r="K19" s="20">
        <v>2014</v>
      </c>
      <c r="L19" s="20" t="s">
        <v>240</v>
      </c>
      <c r="M19" s="20"/>
      <c r="N19" s="20"/>
      <c r="O19" s="20">
        <v>1</v>
      </c>
      <c r="P19" s="20"/>
      <c r="Q19" s="20"/>
      <c r="R19" s="20"/>
      <c r="S19" s="20" t="s">
        <v>46</v>
      </c>
      <c r="T19" s="20" t="s">
        <v>241</v>
      </c>
      <c r="U19" s="20" t="s">
        <v>48</v>
      </c>
      <c r="V19" s="20" t="s">
        <v>139</v>
      </c>
      <c r="W19" s="20" t="s">
        <v>242</v>
      </c>
      <c r="X19" s="20" t="s">
        <v>243</v>
      </c>
      <c r="Y19" s="20" t="s">
        <v>244</v>
      </c>
      <c r="Z19" s="20" t="s">
        <v>245</v>
      </c>
      <c r="AA19" s="20" t="s">
        <v>246</v>
      </c>
      <c r="AB19" s="20">
        <v>1</v>
      </c>
      <c r="AC19" s="20" t="s">
        <v>247</v>
      </c>
      <c r="AD19" s="20" t="s">
        <v>248</v>
      </c>
      <c r="AE19" s="20" t="s">
        <v>114</v>
      </c>
      <c r="AF19" s="20" t="s">
        <v>249</v>
      </c>
      <c r="AG19" s="20" t="s">
        <v>250</v>
      </c>
      <c r="AH19" s="20" t="s">
        <v>60</v>
      </c>
      <c r="AI19" s="20" t="s">
        <v>61</v>
      </c>
      <c r="AJ19" s="20" t="e">
        <v>#N/A</v>
      </c>
      <c r="AK19" s="20">
        <v>1</v>
      </c>
      <c r="AL19" s="20" t="s">
        <v>251</v>
      </c>
      <c r="AM19" s="20"/>
      <c r="AN19" s="20"/>
      <c r="AO19" s="20"/>
      <c r="AP19" s="20"/>
      <c r="AQ19" s="29"/>
      <c r="AR19" s="29"/>
      <c r="AS19" s="29"/>
      <c r="AT19" s="43"/>
      <c r="AU19" s="43"/>
      <c r="AV19" s="43"/>
      <c r="AW19" s="43"/>
      <c r="AX19"/>
      <c r="AY19" s="39"/>
      <c r="AZ19" s="40"/>
    </row>
    <row r="20" spans="1:52" ht="18" hidden="1" customHeight="1" x14ac:dyDescent="0.25">
      <c r="A20" s="20" t="s">
        <v>1273</v>
      </c>
      <c r="B20" s="20">
        <v>52</v>
      </c>
      <c r="C20" s="20" t="s">
        <v>41</v>
      </c>
      <c r="D20" s="20" t="s">
        <v>42</v>
      </c>
      <c r="E20" s="20"/>
      <c r="F20" s="20" t="s">
        <v>43</v>
      </c>
      <c r="G20" s="20"/>
      <c r="H20" s="20" t="s">
        <v>44</v>
      </c>
      <c r="I20" s="20">
        <v>2014</v>
      </c>
      <c r="J20" s="20">
        <v>2014</v>
      </c>
      <c r="K20" s="20">
        <v>2014</v>
      </c>
      <c r="L20" s="20" t="s">
        <v>255</v>
      </c>
      <c r="M20" s="20"/>
      <c r="N20" s="20"/>
      <c r="O20" s="20">
        <v>1</v>
      </c>
      <c r="P20" s="20"/>
      <c r="Q20" s="20"/>
      <c r="R20" s="20"/>
      <c r="S20" s="20" t="s">
        <v>46</v>
      </c>
      <c r="T20" s="20" t="s">
        <v>241</v>
      </c>
      <c r="U20" s="20" t="s">
        <v>48</v>
      </c>
      <c r="V20" s="20" t="s">
        <v>256</v>
      </c>
      <c r="W20" s="20" t="s">
        <v>257</v>
      </c>
      <c r="X20" s="20" t="s">
        <v>258</v>
      </c>
      <c r="Y20" s="20" t="s">
        <v>259</v>
      </c>
      <c r="Z20" s="20" t="s">
        <v>112</v>
      </c>
      <c r="AA20" s="20" t="s">
        <v>113</v>
      </c>
      <c r="AB20" s="20">
        <v>1</v>
      </c>
      <c r="AC20" s="20" t="s">
        <v>260</v>
      </c>
      <c r="AD20" s="20" t="s">
        <v>248</v>
      </c>
      <c r="AE20" s="20" t="s">
        <v>114</v>
      </c>
      <c r="AF20" s="20" t="s">
        <v>261</v>
      </c>
      <c r="AG20" s="20" t="s">
        <v>250</v>
      </c>
      <c r="AH20" s="20" t="s">
        <v>76</v>
      </c>
      <c r="AI20" s="20" t="s">
        <v>262</v>
      </c>
      <c r="AJ20" s="20" t="e">
        <v>#N/A</v>
      </c>
      <c r="AK20" s="20">
        <v>1</v>
      </c>
      <c r="AL20" s="20" t="s">
        <v>251</v>
      </c>
      <c r="AM20" s="20"/>
      <c r="AN20" s="20"/>
      <c r="AO20" s="20"/>
      <c r="AP20" s="20"/>
      <c r="AQ20" s="29"/>
      <c r="AR20" s="29"/>
      <c r="AS20" s="29"/>
      <c r="AT20" s="43"/>
      <c r="AU20" s="43"/>
      <c r="AV20" s="43"/>
      <c r="AW20" s="43"/>
      <c r="AX20"/>
      <c r="AY20" s="39"/>
      <c r="AZ20" s="40"/>
    </row>
    <row r="21" spans="1:52" ht="18" hidden="1" customHeight="1" x14ac:dyDescent="0.25">
      <c r="A21" s="20" t="s">
        <v>1274</v>
      </c>
      <c r="B21" s="20">
        <v>68</v>
      </c>
      <c r="C21" s="20" t="s">
        <v>41</v>
      </c>
      <c r="D21" s="20" t="s">
        <v>42</v>
      </c>
      <c r="E21" s="20"/>
      <c r="F21" s="20" t="s">
        <v>43</v>
      </c>
      <c r="G21" s="20"/>
      <c r="H21" s="20" t="s">
        <v>44</v>
      </c>
      <c r="I21" s="20">
        <v>2014</v>
      </c>
      <c r="J21" s="20">
        <v>2014</v>
      </c>
      <c r="K21" s="20">
        <v>2014</v>
      </c>
      <c r="L21" s="20" t="s">
        <v>264</v>
      </c>
      <c r="M21" s="20"/>
      <c r="N21" s="20"/>
      <c r="O21" s="20">
        <v>1</v>
      </c>
      <c r="P21" s="20"/>
      <c r="Q21" s="20"/>
      <c r="R21" s="20"/>
      <c r="S21" s="20" t="s">
        <v>46</v>
      </c>
      <c r="T21" s="20" t="s">
        <v>241</v>
      </c>
      <c r="U21" s="20" t="s">
        <v>48</v>
      </c>
      <c r="V21" s="20" t="s">
        <v>256</v>
      </c>
      <c r="W21" s="20" t="s">
        <v>265</v>
      </c>
      <c r="X21" s="20" t="s">
        <v>266</v>
      </c>
      <c r="Y21" s="20" t="s">
        <v>267</v>
      </c>
      <c r="Z21" s="20" t="s">
        <v>268</v>
      </c>
      <c r="AA21" s="20" t="s">
        <v>269</v>
      </c>
      <c r="AB21" s="20">
        <v>1</v>
      </c>
      <c r="AC21" s="20" t="s">
        <v>247</v>
      </c>
      <c r="AD21" s="20" t="s">
        <v>248</v>
      </c>
      <c r="AE21" s="20" t="s">
        <v>114</v>
      </c>
      <c r="AF21" s="20" t="s">
        <v>270</v>
      </c>
      <c r="AG21" s="20" t="s">
        <v>250</v>
      </c>
      <c r="AH21" s="20" t="s">
        <v>76</v>
      </c>
      <c r="AI21" s="20" t="s">
        <v>271</v>
      </c>
      <c r="AJ21" s="20" t="e">
        <v>#N/A</v>
      </c>
      <c r="AK21" s="20">
        <v>1</v>
      </c>
      <c r="AL21" s="20" t="s">
        <v>251</v>
      </c>
      <c r="AM21" s="20"/>
      <c r="AN21" s="20"/>
      <c r="AO21" s="20"/>
      <c r="AP21" s="20"/>
      <c r="AQ21" s="29"/>
      <c r="AR21" s="29"/>
      <c r="AS21" s="29"/>
      <c r="AT21" s="43"/>
      <c r="AU21" s="43"/>
      <c r="AV21" s="43"/>
      <c r="AW21" s="43"/>
      <c r="AX21"/>
      <c r="AY21" s="39"/>
      <c r="AZ21" s="40"/>
    </row>
    <row r="22" spans="1:52" ht="18" hidden="1" customHeight="1" x14ac:dyDescent="0.25">
      <c r="A22" s="20" t="s">
        <v>1275</v>
      </c>
      <c r="B22" s="20">
        <v>71</v>
      </c>
      <c r="C22" s="20" t="s">
        <v>41</v>
      </c>
      <c r="D22" s="20" t="s">
        <v>42</v>
      </c>
      <c r="E22" s="20"/>
      <c r="F22" s="20" t="s">
        <v>43</v>
      </c>
      <c r="G22" s="20"/>
      <c r="H22" s="20" t="s">
        <v>44</v>
      </c>
      <c r="I22" s="20">
        <v>2014</v>
      </c>
      <c r="J22" s="20">
        <v>2014</v>
      </c>
      <c r="K22" s="20" t="s">
        <v>1493</v>
      </c>
      <c r="L22" s="20" t="s">
        <v>272</v>
      </c>
      <c r="M22" s="20"/>
      <c r="N22" s="20"/>
      <c r="O22" s="20">
        <v>1</v>
      </c>
      <c r="P22" s="20"/>
      <c r="Q22" s="20"/>
      <c r="R22" s="20"/>
      <c r="S22" s="20" t="s">
        <v>46</v>
      </c>
      <c r="T22" s="20" t="s">
        <v>67</v>
      </c>
      <c r="U22" s="20" t="s">
        <v>148</v>
      </c>
      <c r="V22" s="20" t="s">
        <v>149</v>
      </c>
      <c r="W22" s="20" t="s">
        <v>273</v>
      </c>
      <c r="X22" s="20" t="s">
        <v>274</v>
      </c>
      <c r="Y22" s="20" t="s">
        <v>275</v>
      </c>
      <c r="Z22" s="20" t="s">
        <v>276</v>
      </c>
      <c r="AA22" s="20" t="s">
        <v>277</v>
      </c>
      <c r="AB22" s="20">
        <v>1</v>
      </c>
      <c r="AC22" s="20" t="s">
        <v>278</v>
      </c>
      <c r="AD22" s="20" t="s">
        <v>279</v>
      </c>
      <c r="AE22" s="20" t="s">
        <v>114</v>
      </c>
      <c r="AF22" s="20" t="s">
        <v>280</v>
      </c>
      <c r="AG22" s="20" t="s">
        <v>59</v>
      </c>
      <c r="AH22" s="20" t="s">
        <v>235</v>
      </c>
      <c r="AI22" s="20" t="s">
        <v>281</v>
      </c>
      <c r="AJ22" s="20" t="e">
        <v>#N/A</v>
      </c>
      <c r="AK22" s="20">
        <v>1</v>
      </c>
      <c r="AL22" s="20" t="s">
        <v>59</v>
      </c>
      <c r="AM22" s="20"/>
      <c r="AN22" s="20"/>
      <c r="AO22" s="20"/>
      <c r="AP22" s="20"/>
      <c r="AQ22" s="29" t="s">
        <v>1248</v>
      </c>
      <c r="AR22" s="29" t="s">
        <v>1248</v>
      </c>
      <c r="AS22" s="29"/>
      <c r="AT22" s="43">
        <v>85438000</v>
      </c>
      <c r="AU22" s="43"/>
      <c r="AV22" s="46"/>
      <c r="AW22" s="43"/>
      <c r="AX22" t="s">
        <v>1454</v>
      </c>
      <c r="AY22" s="39">
        <v>41852</v>
      </c>
      <c r="AZ22" s="40"/>
    </row>
    <row r="23" spans="1:52" ht="18" hidden="1" customHeight="1" x14ac:dyDescent="0.25">
      <c r="A23" s="20" t="s">
        <v>1276</v>
      </c>
      <c r="B23" s="20">
        <v>54</v>
      </c>
      <c r="C23" s="20" t="s">
        <v>41</v>
      </c>
      <c r="D23" s="20" t="s">
        <v>42</v>
      </c>
      <c r="E23" s="20"/>
      <c r="F23" s="20" t="s">
        <v>43</v>
      </c>
      <c r="G23" s="20"/>
      <c r="H23" s="20" t="s">
        <v>44</v>
      </c>
      <c r="I23" s="20">
        <v>2015</v>
      </c>
      <c r="J23" s="20">
        <v>2015</v>
      </c>
      <c r="K23" s="20">
        <v>121</v>
      </c>
      <c r="L23" s="20" t="s">
        <v>282</v>
      </c>
      <c r="M23" s="20"/>
      <c r="N23" s="20"/>
      <c r="O23" s="20">
        <v>1</v>
      </c>
      <c r="P23" s="20"/>
      <c r="Q23" s="20"/>
      <c r="R23" s="20"/>
      <c r="S23" s="20" t="s">
        <v>46</v>
      </c>
      <c r="T23" s="20" t="s">
        <v>67</v>
      </c>
      <c r="U23" s="20" t="s">
        <v>148</v>
      </c>
      <c r="V23" s="20" t="s">
        <v>149</v>
      </c>
      <c r="W23" s="20" t="s">
        <v>283</v>
      </c>
      <c r="X23" s="20" t="s">
        <v>284</v>
      </c>
      <c r="Y23" s="20" t="s">
        <v>285</v>
      </c>
      <c r="Z23" s="20" t="s">
        <v>286</v>
      </c>
      <c r="AA23" s="20" t="s">
        <v>287</v>
      </c>
      <c r="AB23" s="20">
        <v>1</v>
      </c>
      <c r="AC23" s="20" t="s">
        <v>155</v>
      </c>
      <c r="AD23" s="20" t="s">
        <v>223</v>
      </c>
      <c r="AE23" s="20" t="s">
        <v>288</v>
      </c>
      <c r="AF23" s="20" t="e">
        <v>#N/A</v>
      </c>
      <c r="AG23" s="20" t="s">
        <v>156</v>
      </c>
      <c r="AH23" s="20" t="s">
        <v>157</v>
      </c>
      <c r="AI23" s="20" t="s">
        <v>289</v>
      </c>
      <c r="AJ23" s="20" t="e">
        <v>#N/A</v>
      </c>
      <c r="AK23" s="20">
        <v>1</v>
      </c>
      <c r="AL23" s="20" t="s">
        <v>156</v>
      </c>
      <c r="AM23" s="20"/>
      <c r="AN23" s="20"/>
      <c r="AO23" s="20"/>
      <c r="AP23" s="20"/>
      <c r="AQ23" s="38" t="s">
        <v>1248</v>
      </c>
      <c r="AR23" s="29" t="s">
        <v>1248</v>
      </c>
      <c r="AS23" s="29"/>
      <c r="AT23" s="43"/>
      <c r="AU23" s="43"/>
      <c r="AV23" s="43"/>
      <c r="AW23" s="43"/>
      <c r="AX23" t="s">
        <v>1252</v>
      </c>
      <c r="AY23" s="39">
        <v>42090</v>
      </c>
      <c r="AZ23" s="40">
        <v>20150320030012</v>
      </c>
    </row>
    <row r="24" spans="1:52" ht="18" hidden="1" customHeight="1" x14ac:dyDescent="0.25">
      <c r="A24" s="20" t="s">
        <v>1277</v>
      </c>
      <c r="B24" s="20">
        <v>192</v>
      </c>
      <c r="C24" s="20" t="s">
        <v>41</v>
      </c>
      <c r="D24" s="20" t="s">
        <v>42</v>
      </c>
      <c r="E24" s="20"/>
      <c r="F24" s="20"/>
      <c r="G24" s="20" t="s">
        <v>43</v>
      </c>
      <c r="H24" s="20" t="s">
        <v>44</v>
      </c>
      <c r="I24" s="20">
        <v>2012</v>
      </c>
      <c r="J24" s="20">
        <v>2012</v>
      </c>
      <c r="K24" s="20">
        <v>800</v>
      </c>
      <c r="L24" s="20" t="s">
        <v>290</v>
      </c>
      <c r="M24" s="20"/>
      <c r="N24" s="20"/>
      <c r="O24" s="20">
        <v>1</v>
      </c>
      <c r="P24" s="20"/>
      <c r="Q24" s="20"/>
      <c r="R24" s="20"/>
      <c r="S24" s="20" t="s">
        <v>46</v>
      </c>
      <c r="T24" s="20" t="s">
        <v>67</v>
      </c>
      <c r="U24" s="20" t="s">
        <v>48</v>
      </c>
      <c r="V24" s="20" t="s">
        <v>139</v>
      </c>
      <c r="W24" s="20" t="s">
        <v>291</v>
      </c>
      <c r="X24" s="20" t="s">
        <v>284</v>
      </c>
      <c r="Y24" s="20" t="s">
        <v>292</v>
      </c>
      <c r="Z24" s="20" t="s">
        <v>293</v>
      </c>
      <c r="AA24" s="20" t="s">
        <v>294</v>
      </c>
      <c r="AB24" s="20">
        <v>1</v>
      </c>
      <c r="AC24" s="20" t="s">
        <v>155</v>
      </c>
      <c r="AD24" s="20" t="s">
        <v>223</v>
      </c>
      <c r="AE24" s="20" t="s">
        <v>288</v>
      </c>
      <c r="AF24" s="20" t="s">
        <v>295</v>
      </c>
      <c r="AG24" s="20" t="s">
        <v>250</v>
      </c>
      <c r="AH24" s="20" t="s">
        <v>157</v>
      </c>
      <c r="AI24" s="20" t="s">
        <v>289</v>
      </c>
      <c r="AJ24" s="20" t="e">
        <v>#N/A</v>
      </c>
      <c r="AK24" s="20">
        <v>1</v>
      </c>
      <c r="AL24" s="20" t="s">
        <v>251</v>
      </c>
      <c r="AM24" s="20"/>
      <c r="AN24" s="20"/>
      <c r="AO24" s="20"/>
      <c r="AP24" s="20"/>
      <c r="AQ24" s="29" t="s">
        <v>1248</v>
      </c>
      <c r="AR24" s="29"/>
      <c r="AS24" s="29"/>
      <c r="AT24" s="43"/>
      <c r="AU24" s="43"/>
      <c r="AV24" s="43"/>
      <c r="AW24" s="43"/>
      <c r="AX24"/>
      <c r="AY24" s="39"/>
      <c r="AZ24" s="40"/>
    </row>
    <row r="25" spans="1:52" ht="18" hidden="1" customHeight="1" x14ac:dyDescent="0.25">
      <c r="A25" s="20" t="s">
        <v>1278</v>
      </c>
      <c r="B25" s="20">
        <v>70</v>
      </c>
      <c r="C25" s="20" t="s">
        <v>41</v>
      </c>
      <c r="D25" s="20" t="s">
        <v>42</v>
      </c>
      <c r="E25" s="20"/>
      <c r="F25" s="20" t="s">
        <v>43</v>
      </c>
      <c r="G25" s="20"/>
      <c r="H25" s="20" t="s">
        <v>44</v>
      </c>
      <c r="I25" s="20">
        <v>2014</v>
      </c>
      <c r="J25" s="20">
        <v>2014</v>
      </c>
      <c r="K25" s="20" t="s">
        <v>1493</v>
      </c>
      <c r="L25" s="20" t="s">
        <v>296</v>
      </c>
      <c r="M25" s="20"/>
      <c r="N25" s="20"/>
      <c r="O25" s="20">
        <v>1</v>
      </c>
      <c r="P25" s="20"/>
      <c r="Q25" s="20"/>
      <c r="R25" s="20"/>
      <c r="S25" s="20" t="s">
        <v>46</v>
      </c>
      <c r="T25" s="20" t="s">
        <v>67</v>
      </c>
      <c r="U25" s="20" t="s">
        <v>297</v>
      </c>
      <c r="V25" s="20" t="s">
        <v>298</v>
      </c>
      <c r="W25" s="20" t="s">
        <v>299</v>
      </c>
      <c r="X25" s="20" t="s">
        <v>300</v>
      </c>
      <c r="Y25" s="20" t="s">
        <v>301</v>
      </c>
      <c r="Z25" s="20" t="s">
        <v>302</v>
      </c>
      <c r="AA25" s="20" t="s">
        <v>303</v>
      </c>
      <c r="AB25" s="20">
        <v>1</v>
      </c>
      <c r="AC25" s="20" t="s">
        <v>304</v>
      </c>
      <c r="AD25" s="20" t="s">
        <v>305</v>
      </c>
      <c r="AE25" s="20" t="s">
        <v>288</v>
      </c>
      <c r="AF25" s="20" t="e">
        <v>#N/A</v>
      </c>
      <c r="AG25" s="20" t="s">
        <v>156</v>
      </c>
      <c r="AH25" s="20" t="s">
        <v>306</v>
      </c>
      <c r="AI25" s="20" t="s">
        <v>306</v>
      </c>
      <c r="AJ25" s="20" t="e">
        <v>#N/A</v>
      </c>
      <c r="AK25" s="20">
        <v>1</v>
      </c>
      <c r="AL25" s="20" t="s">
        <v>156</v>
      </c>
      <c r="AM25" s="20"/>
      <c r="AN25" s="20"/>
      <c r="AO25" s="20"/>
      <c r="AP25" s="20"/>
      <c r="AQ25" s="29" t="s">
        <v>1248</v>
      </c>
      <c r="AR25" s="29"/>
      <c r="AS25" s="29"/>
      <c r="AT25" s="43"/>
      <c r="AU25" s="43"/>
      <c r="AV25" s="43"/>
      <c r="AW25" s="43"/>
      <c r="AX25" t="s">
        <v>1454</v>
      </c>
      <c r="AY25" s="39">
        <v>41852</v>
      </c>
      <c r="AZ25" s="40"/>
    </row>
    <row r="26" spans="1:52" ht="18" hidden="1" customHeight="1" x14ac:dyDescent="0.25">
      <c r="A26" s="20" t="s">
        <v>1279</v>
      </c>
      <c r="B26" s="20">
        <v>131</v>
      </c>
      <c r="C26" s="20" t="s">
        <v>307</v>
      </c>
      <c r="D26" s="20" t="s">
        <v>42</v>
      </c>
      <c r="E26" s="20"/>
      <c r="F26" s="20" t="s">
        <v>43</v>
      </c>
      <c r="G26" s="20"/>
      <c r="H26" s="20" t="s">
        <v>44</v>
      </c>
      <c r="I26" s="20">
        <v>2015</v>
      </c>
      <c r="J26" s="20">
        <v>2015</v>
      </c>
      <c r="K26" s="20">
        <v>181</v>
      </c>
      <c r="L26" s="20" t="s">
        <v>308</v>
      </c>
      <c r="M26" s="20"/>
      <c r="N26" s="20"/>
      <c r="O26" s="20">
        <v>1</v>
      </c>
      <c r="P26" s="20"/>
      <c r="Q26" s="20"/>
      <c r="R26" s="20"/>
      <c r="S26" s="20" t="s">
        <v>46</v>
      </c>
      <c r="T26" s="20" t="s">
        <v>47</v>
      </c>
      <c r="U26" s="20" t="s">
        <v>228</v>
      </c>
      <c r="V26" s="20" t="s">
        <v>228</v>
      </c>
      <c r="W26" s="20" t="s">
        <v>309</v>
      </c>
      <c r="X26" s="20" t="s">
        <v>310</v>
      </c>
      <c r="Y26" s="20" t="s">
        <v>311</v>
      </c>
      <c r="Z26" s="20" t="s">
        <v>312</v>
      </c>
      <c r="AA26" s="20" t="s">
        <v>313</v>
      </c>
      <c r="AB26" s="20">
        <v>1</v>
      </c>
      <c r="AC26" s="20" t="s">
        <v>314</v>
      </c>
      <c r="AD26" s="20" t="s">
        <v>315</v>
      </c>
      <c r="AE26" s="20" t="s">
        <v>316</v>
      </c>
      <c r="AF26" s="20" t="e">
        <v>#N/A</v>
      </c>
      <c r="AG26" s="20" t="s">
        <v>156</v>
      </c>
      <c r="AH26" s="20" t="s">
        <v>60</v>
      </c>
      <c r="AI26" s="20" t="s">
        <v>184</v>
      </c>
      <c r="AJ26" s="20" t="e">
        <v>#N/A</v>
      </c>
      <c r="AK26" s="20">
        <v>1</v>
      </c>
      <c r="AL26" s="20" t="s">
        <v>156</v>
      </c>
      <c r="AM26" s="20"/>
      <c r="AN26" s="20"/>
      <c r="AO26" s="20"/>
      <c r="AP26" s="20"/>
      <c r="AQ26" s="29" t="s">
        <v>1248</v>
      </c>
      <c r="AR26" s="29" t="s">
        <v>1248</v>
      </c>
      <c r="AS26" s="29"/>
      <c r="AT26" s="43">
        <v>82250000</v>
      </c>
      <c r="AU26" s="43"/>
      <c r="AV26" s="46"/>
      <c r="AW26" s="43"/>
      <c r="AX26" t="s">
        <v>1373</v>
      </c>
      <c r="AY26" s="39">
        <v>42370</v>
      </c>
      <c r="AZ26" s="40"/>
    </row>
    <row r="27" spans="1:52" ht="18" hidden="1" customHeight="1" x14ac:dyDescent="0.25">
      <c r="A27" s="20" t="s">
        <v>1280</v>
      </c>
      <c r="B27" s="20">
        <v>213</v>
      </c>
      <c r="C27" s="20" t="s">
        <v>307</v>
      </c>
      <c r="D27" s="20" t="s">
        <v>42</v>
      </c>
      <c r="E27" s="20"/>
      <c r="F27" s="20" t="s">
        <v>43</v>
      </c>
      <c r="G27" s="20"/>
      <c r="H27" s="20" t="s">
        <v>44</v>
      </c>
      <c r="I27" s="20">
        <v>2015</v>
      </c>
      <c r="J27" s="20">
        <v>2015</v>
      </c>
      <c r="K27" s="20">
        <v>181</v>
      </c>
      <c r="L27" s="20" t="s">
        <v>317</v>
      </c>
      <c r="M27" s="20"/>
      <c r="N27" s="20"/>
      <c r="O27" s="20">
        <v>1</v>
      </c>
      <c r="P27" s="20"/>
      <c r="Q27" s="20"/>
      <c r="R27" s="20"/>
      <c r="S27" s="20" t="s">
        <v>46</v>
      </c>
      <c r="T27" s="20" t="s">
        <v>47</v>
      </c>
      <c r="U27" s="20" t="s">
        <v>228</v>
      </c>
      <c r="V27" s="20" t="s">
        <v>228</v>
      </c>
      <c r="W27" s="20" t="s">
        <v>318</v>
      </c>
      <c r="X27" s="20" t="s">
        <v>319</v>
      </c>
      <c r="Y27" s="20" t="s">
        <v>320</v>
      </c>
      <c r="Z27" s="20" t="s">
        <v>321</v>
      </c>
      <c r="AA27" s="20" t="s">
        <v>322</v>
      </c>
      <c r="AB27" s="20">
        <v>1</v>
      </c>
      <c r="AC27" s="20" t="s">
        <v>314</v>
      </c>
      <c r="AD27" s="20" t="s">
        <v>315</v>
      </c>
      <c r="AE27" s="20" t="s">
        <v>316</v>
      </c>
      <c r="AF27" s="20" t="e">
        <v>#N/A</v>
      </c>
      <c r="AG27" s="20" t="s">
        <v>323</v>
      </c>
      <c r="AH27" s="20" t="s">
        <v>89</v>
      </c>
      <c r="AI27" s="20" t="s">
        <v>90</v>
      </c>
      <c r="AJ27" s="20" t="e">
        <v>#N/A</v>
      </c>
      <c r="AK27" s="20">
        <v>1</v>
      </c>
      <c r="AL27" s="20" t="s">
        <v>324</v>
      </c>
      <c r="AM27" s="20"/>
      <c r="AN27" s="20"/>
      <c r="AO27" s="20"/>
      <c r="AP27" s="20"/>
      <c r="AQ27" s="29" t="s">
        <v>1248</v>
      </c>
      <c r="AR27" s="29" t="s">
        <v>1248</v>
      </c>
      <c r="AS27" s="29"/>
      <c r="AT27" s="43"/>
      <c r="AU27" s="43"/>
      <c r="AV27" s="43"/>
      <c r="AW27" s="43"/>
      <c r="AX27" t="s">
        <v>1373</v>
      </c>
      <c r="AY27" s="39">
        <v>42370</v>
      </c>
      <c r="AZ27" s="40"/>
    </row>
    <row r="28" spans="1:52" ht="18" hidden="1" customHeight="1" x14ac:dyDescent="0.25">
      <c r="A28" s="20" t="s">
        <v>1281</v>
      </c>
      <c r="B28" s="20">
        <v>218</v>
      </c>
      <c r="C28" s="20" t="s">
        <v>307</v>
      </c>
      <c r="D28" s="20" t="s">
        <v>42</v>
      </c>
      <c r="E28" s="20"/>
      <c r="F28" s="20" t="s">
        <v>43</v>
      </c>
      <c r="G28" s="20"/>
      <c r="H28" s="20" t="s">
        <v>44</v>
      </c>
      <c r="I28" s="20">
        <v>2015</v>
      </c>
      <c r="J28" s="20">
        <v>2015</v>
      </c>
      <c r="K28" s="20">
        <v>181</v>
      </c>
      <c r="L28" s="20" t="s">
        <v>325</v>
      </c>
      <c r="M28" s="20"/>
      <c r="N28" s="20"/>
      <c r="O28" s="20">
        <v>1</v>
      </c>
      <c r="P28" s="20"/>
      <c r="Q28" s="20"/>
      <c r="R28" s="20"/>
      <c r="S28" s="20" t="s">
        <v>46</v>
      </c>
      <c r="T28" s="20" t="s">
        <v>47</v>
      </c>
      <c r="U28" s="20" t="s">
        <v>228</v>
      </c>
      <c r="V28" s="20" t="s">
        <v>228</v>
      </c>
      <c r="W28" s="20" t="s">
        <v>326</v>
      </c>
      <c r="X28" s="20" t="s">
        <v>327</v>
      </c>
      <c r="Y28" s="20" t="s">
        <v>328</v>
      </c>
      <c r="Z28" s="20" t="s">
        <v>313</v>
      </c>
      <c r="AA28" s="20" t="s">
        <v>329</v>
      </c>
      <c r="AB28" s="20">
        <v>1</v>
      </c>
      <c r="AC28" s="20" t="s">
        <v>314</v>
      </c>
      <c r="AD28" s="20" t="s">
        <v>315</v>
      </c>
      <c r="AE28" s="20" t="s">
        <v>316</v>
      </c>
      <c r="AF28" s="20" t="e">
        <v>#N/A</v>
      </c>
      <c r="AG28" s="20" t="s">
        <v>323</v>
      </c>
      <c r="AH28" s="20" t="s">
        <v>60</v>
      </c>
      <c r="AI28" s="20" t="s">
        <v>330</v>
      </c>
      <c r="AJ28" s="20" t="e">
        <v>#N/A</v>
      </c>
      <c r="AK28" s="20">
        <v>1</v>
      </c>
      <c r="AL28" s="20" t="s">
        <v>324</v>
      </c>
      <c r="AM28" s="20"/>
      <c r="AN28" s="20"/>
      <c r="AO28" s="20"/>
      <c r="AP28" s="20"/>
      <c r="AQ28" s="29" t="s">
        <v>1248</v>
      </c>
      <c r="AR28" s="29" t="s">
        <v>1248</v>
      </c>
      <c r="AS28" s="29"/>
      <c r="AT28" s="43"/>
      <c r="AU28" s="43"/>
      <c r="AV28" s="43"/>
      <c r="AW28" s="43"/>
      <c r="AX28" t="s">
        <v>1373</v>
      </c>
      <c r="AY28" s="39">
        <v>42370</v>
      </c>
      <c r="AZ28" s="40"/>
    </row>
    <row r="29" spans="1:52" ht="18" hidden="1" customHeight="1" x14ac:dyDescent="0.25">
      <c r="A29" s="20" t="s">
        <v>1282</v>
      </c>
      <c r="B29" s="20">
        <v>224</v>
      </c>
      <c r="C29" s="20" t="s">
        <v>307</v>
      </c>
      <c r="D29" s="20" t="s">
        <v>42</v>
      </c>
      <c r="E29" s="20"/>
      <c r="F29" s="20" t="s">
        <v>43</v>
      </c>
      <c r="G29" s="20"/>
      <c r="H29" s="20" t="s">
        <v>44</v>
      </c>
      <c r="I29" s="20">
        <v>2015</v>
      </c>
      <c r="J29" s="20">
        <v>2015</v>
      </c>
      <c r="K29" s="20">
        <v>181</v>
      </c>
      <c r="L29" s="20" t="s">
        <v>331</v>
      </c>
      <c r="M29" s="20"/>
      <c r="N29" s="20"/>
      <c r="O29" s="20">
        <v>1</v>
      </c>
      <c r="P29" s="20"/>
      <c r="Q29" s="20"/>
      <c r="R29" s="20"/>
      <c r="S29" s="20" t="s">
        <v>46</v>
      </c>
      <c r="T29" s="20" t="s">
        <v>47</v>
      </c>
      <c r="U29" s="20" t="s">
        <v>228</v>
      </c>
      <c r="V29" s="20" t="s">
        <v>228</v>
      </c>
      <c r="W29" s="20" t="s">
        <v>332</v>
      </c>
      <c r="X29" s="20" t="s">
        <v>333</v>
      </c>
      <c r="Y29" s="20" t="s">
        <v>334</v>
      </c>
      <c r="Z29" s="20" t="s">
        <v>335</v>
      </c>
      <c r="AA29" s="20" t="s">
        <v>335</v>
      </c>
      <c r="AB29" s="20">
        <v>1</v>
      </c>
      <c r="AC29" s="20" t="s">
        <v>314</v>
      </c>
      <c r="AD29" s="20" t="s">
        <v>315</v>
      </c>
      <c r="AE29" s="20" t="s">
        <v>316</v>
      </c>
      <c r="AF29" s="20" t="e">
        <v>#N/A</v>
      </c>
      <c r="AG29" s="20" t="s">
        <v>156</v>
      </c>
      <c r="AH29" s="20" t="s">
        <v>89</v>
      </c>
      <c r="AI29" s="20" t="s">
        <v>90</v>
      </c>
      <c r="AJ29" s="20" t="e">
        <v>#N/A</v>
      </c>
      <c r="AK29" s="20">
        <v>1</v>
      </c>
      <c r="AL29" s="20" t="s">
        <v>156</v>
      </c>
      <c r="AM29" s="20"/>
      <c r="AN29" s="20"/>
      <c r="AO29" s="20"/>
      <c r="AP29" s="20"/>
      <c r="AQ29" s="29" t="s">
        <v>1248</v>
      </c>
      <c r="AR29" s="29"/>
      <c r="AS29" s="29"/>
      <c r="AT29" s="43"/>
      <c r="AU29" s="43"/>
      <c r="AV29" s="43"/>
      <c r="AW29" s="43"/>
      <c r="AX29" t="s">
        <v>1373</v>
      </c>
      <c r="AY29" s="39">
        <v>42370</v>
      </c>
      <c r="AZ29" s="40"/>
    </row>
    <row r="30" spans="1:52" ht="18" hidden="1" customHeight="1" x14ac:dyDescent="0.25">
      <c r="A30" s="20" t="s">
        <v>1283</v>
      </c>
      <c r="B30" s="20">
        <v>49</v>
      </c>
      <c r="C30" s="20" t="s">
        <v>41</v>
      </c>
      <c r="D30" s="20" t="s">
        <v>42</v>
      </c>
      <c r="E30" s="20"/>
      <c r="F30" s="20" t="s">
        <v>43</v>
      </c>
      <c r="G30" s="20"/>
      <c r="H30" s="20" t="s">
        <v>44</v>
      </c>
      <c r="I30" s="20">
        <v>2015</v>
      </c>
      <c r="J30" s="20">
        <v>2015</v>
      </c>
      <c r="K30" s="20">
        <v>121</v>
      </c>
      <c r="L30" s="20" t="s">
        <v>336</v>
      </c>
      <c r="M30" s="20"/>
      <c r="N30" s="20"/>
      <c r="O30" s="20">
        <v>1</v>
      </c>
      <c r="P30" s="20"/>
      <c r="Q30" s="20"/>
      <c r="R30" s="20"/>
      <c r="S30" s="20" t="s">
        <v>46</v>
      </c>
      <c r="T30" s="20" t="s">
        <v>67</v>
      </c>
      <c r="U30" s="20" t="s">
        <v>48</v>
      </c>
      <c r="V30" s="20" t="s">
        <v>49</v>
      </c>
      <c r="W30" s="20" t="s">
        <v>337</v>
      </c>
      <c r="X30" s="20" t="s">
        <v>338</v>
      </c>
      <c r="Y30" s="20" t="s">
        <v>339</v>
      </c>
      <c r="Z30" s="20" t="s">
        <v>340</v>
      </c>
      <c r="AA30" s="20" t="s">
        <v>341</v>
      </c>
      <c r="AB30" s="20">
        <v>1</v>
      </c>
      <c r="AC30" s="20" t="s">
        <v>342</v>
      </c>
      <c r="AD30" s="20" t="s">
        <v>73</v>
      </c>
      <c r="AE30" s="20" t="s">
        <v>343</v>
      </c>
      <c r="AF30" s="20" t="e">
        <v>#N/A</v>
      </c>
      <c r="AG30" s="20" t="s">
        <v>156</v>
      </c>
      <c r="AH30" s="20" t="s">
        <v>60</v>
      </c>
      <c r="AI30" s="20" t="s">
        <v>61</v>
      </c>
      <c r="AJ30" s="20" t="e">
        <v>#N/A</v>
      </c>
      <c r="AK30" s="20">
        <v>1</v>
      </c>
      <c r="AL30" s="20" t="s">
        <v>156</v>
      </c>
      <c r="AM30" s="20"/>
      <c r="AN30" s="20"/>
      <c r="AO30" s="20"/>
      <c r="AP30" s="20"/>
      <c r="AQ30" s="38" t="s">
        <v>1248</v>
      </c>
      <c r="AR30" s="29" t="s">
        <v>1248</v>
      </c>
      <c r="AS30" s="29"/>
      <c r="AT30" s="43"/>
      <c r="AU30" s="43"/>
      <c r="AV30" s="43"/>
      <c r="AW30" s="43"/>
      <c r="AX30" t="s">
        <v>1252</v>
      </c>
      <c r="AY30" s="39">
        <v>42090</v>
      </c>
      <c r="AZ30" s="40">
        <v>20150320030012</v>
      </c>
    </row>
    <row r="31" spans="1:52" ht="18" hidden="1" customHeight="1" x14ac:dyDescent="0.25">
      <c r="A31" s="33" t="s">
        <v>1284</v>
      </c>
      <c r="B31" s="34">
        <v>4</v>
      </c>
      <c r="C31" s="35" t="s">
        <v>344</v>
      </c>
      <c r="D31" s="35" t="s">
        <v>42</v>
      </c>
      <c r="E31" s="35"/>
      <c r="F31" s="35" t="s">
        <v>43</v>
      </c>
      <c r="G31" s="35"/>
      <c r="H31" s="35" t="s">
        <v>44</v>
      </c>
      <c r="I31" s="35">
        <v>2016</v>
      </c>
      <c r="J31" s="35">
        <v>2016</v>
      </c>
      <c r="K31" s="35">
        <v>131</v>
      </c>
      <c r="L31" s="35" t="s">
        <v>345</v>
      </c>
      <c r="M31" s="35"/>
      <c r="N31" s="35"/>
      <c r="O31" s="35">
        <v>1</v>
      </c>
      <c r="P31" s="35"/>
      <c r="Q31" s="35"/>
      <c r="R31" s="35"/>
      <c r="S31" s="35" t="s">
        <v>46</v>
      </c>
      <c r="T31" s="35" t="s">
        <v>67</v>
      </c>
      <c r="U31" s="35" t="s">
        <v>48</v>
      </c>
      <c r="V31" s="35" t="s">
        <v>49</v>
      </c>
      <c r="W31" s="35" t="s">
        <v>346</v>
      </c>
      <c r="X31" s="35" t="s">
        <v>347</v>
      </c>
      <c r="Y31" s="35" t="s">
        <v>348</v>
      </c>
      <c r="Z31" s="35" t="s">
        <v>349</v>
      </c>
      <c r="AA31" s="35" t="s">
        <v>350</v>
      </c>
      <c r="AB31" s="35">
        <v>1</v>
      </c>
      <c r="AC31" s="35" t="s">
        <v>351</v>
      </c>
      <c r="AD31" s="35" t="s">
        <v>352</v>
      </c>
      <c r="AE31" s="35" t="s">
        <v>343</v>
      </c>
      <c r="AF31" s="35" t="s">
        <v>353</v>
      </c>
      <c r="AG31" s="35" t="s">
        <v>250</v>
      </c>
      <c r="AH31" s="33" t="s">
        <v>76</v>
      </c>
      <c r="AI31" s="33" t="s">
        <v>354</v>
      </c>
      <c r="AJ31" s="37" t="e">
        <v>#N/A</v>
      </c>
      <c r="AK31" s="35">
        <v>1</v>
      </c>
      <c r="AL31" s="35" t="s">
        <v>251</v>
      </c>
      <c r="AM31" s="33"/>
      <c r="AN31" s="33"/>
      <c r="AO31" s="33"/>
      <c r="AP31" s="33"/>
      <c r="AQ31" s="38" t="s">
        <v>1248</v>
      </c>
      <c r="AR31" s="38" t="s">
        <v>1248</v>
      </c>
      <c r="AV31" s="41"/>
      <c r="AX31" s="4" t="s">
        <v>1252</v>
      </c>
      <c r="AY31" s="32">
        <v>42461</v>
      </c>
    </row>
    <row r="32" spans="1:52" ht="18" hidden="1" customHeight="1" x14ac:dyDescent="0.25">
      <c r="A32" s="33" t="s">
        <v>1285</v>
      </c>
      <c r="B32" s="34">
        <v>7</v>
      </c>
      <c r="C32" s="35" t="s">
        <v>344</v>
      </c>
      <c r="D32" s="35" t="s">
        <v>42</v>
      </c>
      <c r="E32" s="35"/>
      <c r="F32" s="35" t="s">
        <v>43</v>
      </c>
      <c r="G32" s="35"/>
      <c r="H32" s="35" t="s">
        <v>44</v>
      </c>
      <c r="I32" s="35">
        <v>2016</v>
      </c>
      <c r="J32" s="35">
        <v>2016</v>
      </c>
      <c r="K32" s="35">
        <v>131</v>
      </c>
      <c r="L32" s="35" t="s">
        <v>355</v>
      </c>
      <c r="M32" s="35"/>
      <c r="N32" s="35"/>
      <c r="O32" s="35">
        <v>1</v>
      </c>
      <c r="P32" s="35"/>
      <c r="Q32" s="35"/>
      <c r="R32" s="35"/>
      <c r="S32" s="35" t="s">
        <v>46</v>
      </c>
      <c r="T32" s="35" t="s">
        <v>67</v>
      </c>
      <c r="U32" s="35" t="s">
        <v>48</v>
      </c>
      <c r="V32" s="35" t="s">
        <v>49</v>
      </c>
      <c r="W32" s="35" t="s">
        <v>356</v>
      </c>
      <c r="X32" s="35" t="s">
        <v>357</v>
      </c>
      <c r="Y32" s="35" t="s">
        <v>358</v>
      </c>
      <c r="Z32" s="35" t="s">
        <v>359</v>
      </c>
      <c r="AA32" s="35" t="s">
        <v>360</v>
      </c>
      <c r="AB32" s="35">
        <v>1</v>
      </c>
      <c r="AC32" s="35" t="s">
        <v>361</v>
      </c>
      <c r="AD32" s="35" t="s">
        <v>352</v>
      </c>
      <c r="AE32" s="35" t="s">
        <v>343</v>
      </c>
      <c r="AF32" s="35" t="e">
        <v>#N/A</v>
      </c>
      <c r="AG32" s="35" t="s">
        <v>323</v>
      </c>
      <c r="AH32" s="33" t="s">
        <v>60</v>
      </c>
      <c r="AI32" s="33" t="s">
        <v>362</v>
      </c>
      <c r="AJ32" s="37" t="e">
        <v>#N/A</v>
      </c>
      <c r="AK32" s="35">
        <v>1</v>
      </c>
      <c r="AL32" s="35" t="s">
        <v>324</v>
      </c>
      <c r="AM32" s="33"/>
      <c r="AN32" s="33"/>
      <c r="AO32" s="33"/>
      <c r="AP32" s="33"/>
      <c r="AQ32" s="38" t="s">
        <v>1248</v>
      </c>
      <c r="AV32" s="41"/>
      <c r="AX32" s="4" t="s">
        <v>1252</v>
      </c>
      <c r="AY32" s="32">
        <v>42461</v>
      </c>
    </row>
    <row r="33" spans="1:51" ht="18" hidden="1" customHeight="1" x14ac:dyDescent="0.25">
      <c r="A33" s="33" t="s">
        <v>1286</v>
      </c>
      <c r="B33" s="34">
        <v>16</v>
      </c>
      <c r="C33" s="35" t="s">
        <v>344</v>
      </c>
      <c r="D33" s="35" t="s">
        <v>42</v>
      </c>
      <c r="E33" s="35"/>
      <c r="F33" s="35" t="s">
        <v>43</v>
      </c>
      <c r="G33" s="35"/>
      <c r="H33" s="35" t="s">
        <v>44</v>
      </c>
      <c r="I33" s="35">
        <v>2016</v>
      </c>
      <c r="J33" s="35">
        <v>2016</v>
      </c>
      <c r="K33" s="35">
        <v>131</v>
      </c>
      <c r="L33" s="35" t="s">
        <v>363</v>
      </c>
      <c r="M33" s="35"/>
      <c r="N33" s="35"/>
      <c r="O33" s="35">
        <v>1</v>
      </c>
      <c r="P33" s="35"/>
      <c r="Q33" s="35"/>
      <c r="R33" s="35"/>
      <c r="S33" s="35" t="s">
        <v>46</v>
      </c>
      <c r="T33" s="35" t="s">
        <v>67</v>
      </c>
      <c r="U33" s="35" t="s">
        <v>48</v>
      </c>
      <c r="V33" s="35" t="s">
        <v>49</v>
      </c>
      <c r="W33" s="35" t="s">
        <v>364</v>
      </c>
      <c r="X33" s="35" t="s">
        <v>365</v>
      </c>
      <c r="Y33" s="35" t="s">
        <v>348</v>
      </c>
      <c r="Z33" s="35" t="s">
        <v>349</v>
      </c>
      <c r="AA33" s="35" t="s">
        <v>350</v>
      </c>
      <c r="AB33" s="35">
        <v>1</v>
      </c>
      <c r="AC33" s="35" t="s">
        <v>351</v>
      </c>
      <c r="AD33" s="35" t="s">
        <v>352</v>
      </c>
      <c r="AE33" s="35" t="s">
        <v>343</v>
      </c>
      <c r="AF33" s="35" t="s">
        <v>366</v>
      </c>
      <c r="AG33" s="35" t="s">
        <v>250</v>
      </c>
      <c r="AH33" s="33" t="s">
        <v>89</v>
      </c>
      <c r="AI33" s="33" t="s">
        <v>107</v>
      </c>
      <c r="AJ33" s="37" t="e">
        <v>#N/A</v>
      </c>
      <c r="AK33" s="35">
        <v>1</v>
      </c>
      <c r="AL33" s="35" t="s">
        <v>251</v>
      </c>
      <c r="AM33" s="33"/>
      <c r="AN33" s="33"/>
      <c r="AO33" s="33"/>
      <c r="AP33" s="33"/>
      <c r="AQ33" s="38" t="s">
        <v>1248</v>
      </c>
      <c r="AR33" s="38" t="s">
        <v>1248</v>
      </c>
      <c r="AT33" s="41">
        <v>1923900</v>
      </c>
      <c r="AU33" s="41" t="s">
        <v>1508</v>
      </c>
      <c r="AV33" s="45">
        <v>42573</v>
      </c>
      <c r="AW33" s="41" t="s">
        <v>1506</v>
      </c>
      <c r="AX33" s="4" t="s">
        <v>1252</v>
      </c>
      <c r="AY33" s="32">
        <v>42461</v>
      </c>
    </row>
    <row r="34" spans="1:51" ht="18" hidden="1" customHeight="1" x14ac:dyDescent="0.25">
      <c r="A34" s="33" t="s">
        <v>1287</v>
      </c>
      <c r="B34" s="34">
        <v>26</v>
      </c>
      <c r="C34" s="35" t="s">
        <v>344</v>
      </c>
      <c r="D34" s="35" t="s">
        <v>42</v>
      </c>
      <c r="E34" s="35"/>
      <c r="F34" s="35" t="s">
        <v>43</v>
      </c>
      <c r="G34" s="35"/>
      <c r="H34" s="35" t="s">
        <v>44</v>
      </c>
      <c r="I34" s="35">
        <v>2016</v>
      </c>
      <c r="J34" s="35">
        <v>2016</v>
      </c>
      <c r="K34" s="35">
        <v>131</v>
      </c>
      <c r="L34" s="36" t="s">
        <v>367</v>
      </c>
      <c r="M34" s="35"/>
      <c r="N34" s="35"/>
      <c r="O34" s="35">
        <v>1</v>
      </c>
      <c r="P34" s="35"/>
      <c r="Q34" s="35"/>
      <c r="R34" s="35"/>
      <c r="S34" s="35" t="s">
        <v>46</v>
      </c>
      <c r="T34" s="35" t="s">
        <v>67</v>
      </c>
      <c r="U34" s="35" t="s">
        <v>297</v>
      </c>
      <c r="V34" s="35" t="s">
        <v>298</v>
      </c>
      <c r="W34" s="35" t="s">
        <v>368</v>
      </c>
      <c r="X34" s="35" t="s">
        <v>369</v>
      </c>
      <c r="Y34" s="35" t="s">
        <v>370</v>
      </c>
      <c r="Z34" s="35" t="s">
        <v>350</v>
      </c>
      <c r="AA34" s="35" t="s">
        <v>350</v>
      </c>
      <c r="AB34" s="35">
        <v>1</v>
      </c>
      <c r="AC34" s="35" t="s">
        <v>351</v>
      </c>
      <c r="AD34" s="35" t="s">
        <v>352</v>
      </c>
      <c r="AE34" s="35" t="s">
        <v>343</v>
      </c>
      <c r="AF34" s="35" t="e">
        <v>#N/A</v>
      </c>
      <c r="AG34" s="35" t="s">
        <v>250</v>
      </c>
      <c r="AH34" s="33" t="s">
        <v>306</v>
      </c>
      <c r="AI34" s="33" t="s">
        <v>371</v>
      </c>
      <c r="AJ34" s="37" t="e">
        <v>#N/A</v>
      </c>
      <c r="AK34" s="35">
        <v>1</v>
      </c>
      <c r="AL34" s="35" t="s">
        <v>250</v>
      </c>
      <c r="AM34" s="33"/>
      <c r="AN34" s="33"/>
      <c r="AO34" s="33"/>
      <c r="AP34" s="33"/>
      <c r="AQ34" s="38" t="s">
        <v>1248</v>
      </c>
      <c r="AV34" s="41"/>
      <c r="AX34" s="4" t="s">
        <v>1252</v>
      </c>
      <c r="AY34" s="32">
        <v>42461</v>
      </c>
    </row>
    <row r="35" spans="1:51" ht="18" hidden="1" customHeight="1" x14ac:dyDescent="0.25">
      <c r="A35" s="33" t="s">
        <v>1288</v>
      </c>
      <c r="B35" s="34">
        <v>32</v>
      </c>
      <c r="C35" s="35" t="s">
        <v>344</v>
      </c>
      <c r="D35" s="35" t="s">
        <v>42</v>
      </c>
      <c r="E35" s="35"/>
      <c r="F35" s="35" t="s">
        <v>43</v>
      </c>
      <c r="G35" s="35"/>
      <c r="H35" s="35" t="s">
        <v>44</v>
      </c>
      <c r="I35" s="35">
        <v>2016</v>
      </c>
      <c r="J35" s="35">
        <v>2016</v>
      </c>
      <c r="K35" s="35">
        <v>131</v>
      </c>
      <c r="L35" s="35" t="s">
        <v>372</v>
      </c>
      <c r="M35" s="35"/>
      <c r="N35" s="35"/>
      <c r="O35" s="35">
        <v>1</v>
      </c>
      <c r="P35" s="35"/>
      <c r="Q35" s="35"/>
      <c r="R35" s="35"/>
      <c r="S35" s="35" t="s">
        <v>46</v>
      </c>
      <c r="T35" s="35" t="s">
        <v>67</v>
      </c>
      <c r="U35" s="35" t="s">
        <v>297</v>
      </c>
      <c r="V35" s="35" t="s">
        <v>298</v>
      </c>
      <c r="W35" s="35" t="s">
        <v>373</v>
      </c>
      <c r="X35" s="35" t="s">
        <v>369</v>
      </c>
      <c r="Y35" s="35" t="s">
        <v>374</v>
      </c>
      <c r="Z35" s="35" t="s">
        <v>350</v>
      </c>
      <c r="AA35" s="35" t="s">
        <v>350</v>
      </c>
      <c r="AB35" s="35">
        <v>1</v>
      </c>
      <c r="AC35" s="35" t="s">
        <v>351</v>
      </c>
      <c r="AD35" s="35" t="s">
        <v>352</v>
      </c>
      <c r="AE35" s="35" t="s">
        <v>343</v>
      </c>
      <c r="AF35" s="35" t="e">
        <v>#N/A</v>
      </c>
      <c r="AG35" s="35" t="s">
        <v>156</v>
      </c>
      <c r="AH35" s="33" t="s">
        <v>89</v>
      </c>
      <c r="AI35" s="33" t="s">
        <v>375</v>
      </c>
      <c r="AJ35" s="37" t="e">
        <v>#N/A</v>
      </c>
      <c r="AK35" s="35">
        <v>1</v>
      </c>
      <c r="AL35" s="35" t="s">
        <v>156</v>
      </c>
      <c r="AM35" s="33"/>
      <c r="AN35" s="33"/>
      <c r="AO35" s="33"/>
      <c r="AP35" s="33"/>
      <c r="AQ35" s="38" t="s">
        <v>1248</v>
      </c>
      <c r="AR35" s="38" t="s">
        <v>1248</v>
      </c>
      <c r="AV35" s="41"/>
      <c r="AX35" s="4" t="s">
        <v>1252</v>
      </c>
      <c r="AY35" s="32">
        <v>42461</v>
      </c>
    </row>
    <row r="36" spans="1:51" ht="18" hidden="1" customHeight="1" x14ac:dyDescent="0.25">
      <c r="A36" s="33" t="s">
        <v>1289</v>
      </c>
      <c r="B36" s="34">
        <v>34</v>
      </c>
      <c r="C36" s="35" t="s">
        <v>344</v>
      </c>
      <c r="D36" s="35" t="s">
        <v>42</v>
      </c>
      <c r="E36" s="35"/>
      <c r="F36" s="35" t="s">
        <v>43</v>
      </c>
      <c r="G36" s="35"/>
      <c r="H36" s="35" t="s">
        <v>44</v>
      </c>
      <c r="I36" s="35">
        <v>2016</v>
      </c>
      <c r="J36" s="35">
        <v>2016</v>
      </c>
      <c r="K36" s="35">
        <v>131</v>
      </c>
      <c r="L36" s="35" t="s">
        <v>376</v>
      </c>
      <c r="M36" s="35"/>
      <c r="N36" s="35"/>
      <c r="O36" s="35">
        <v>1</v>
      </c>
      <c r="P36" s="35"/>
      <c r="Q36" s="35"/>
      <c r="R36" s="35"/>
      <c r="S36" s="35" t="s">
        <v>46</v>
      </c>
      <c r="T36" s="35" t="s">
        <v>67</v>
      </c>
      <c r="U36" s="35" t="s">
        <v>297</v>
      </c>
      <c r="V36" s="35" t="s">
        <v>298</v>
      </c>
      <c r="W36" s="35" t="s">
        <v>377</v>
      </c>
      <c r="X36" s="35" t="s">
        <v>378</v>
      </c>
      <c r="Y36" s="35" t="s">
        <v>348</v>
      </c>
      <c r="Z36" s="35" t="s">
        <v>350</v>
      </c>
      <c r="AA36" s="35" t="s">
        <v>350</v>
      </c>
      <c r="AB36" s="35">
        <v>1</v>
      </c>
      <c r="AC36" s="35" t="s">
        <v>351</v>
      </c>
      <c r="AD36" s="35" t="s">
        <v>352</v>
      </c>
      <c r="AE36" s="35" t="s">
        <v>343</v>
      </c>
      <c r="AF36" s="35" t="s">
        <v>379</v>
      </c>
      <c r="AG36" s="35" t="s">
        <v>250</v>
      </c>
      <c r="AH36" s="33" t="s">
        <v>157</v>
      </c>
      <c r="AI36" s="33" t="s">
        <v>289</v>
      </c>
      <c r="AJ36" s="37" t="e">
        <v>#N/A</v>
      </c>
      <c r="AK36" s="35">
        <v>1</v>
      </c>
      <c r="AL36" s="35" t="s">
        <v>251</v>
      </c>
      <c r="AM36" s="33"/>
      <c r="AN36" s="33"/>
      <c r="AO36" s="33"/>
      <c r="AP36" s="33"/>
      <c r="AQ36" s="38" t="s">
        <v>1248</v>
      </c>
      <c r="AR36" s="38" t="s">
        <v>1248</v>
      </c>
      <c r="AV36" s="41"/>
      <c r="AX36" s="4" t="s">
        <v>1252</v>
      </c>
      <c r="AY36" s="32">
        <v>42461</v>
      </c>
    </row>
    <row r="37" spans="1:51" ht="18" hidden="1" customHeight="1" x14ac:dyDescent="0.25">
      <c r="A37" s="33" t="s">
        <v>1290</v>
      </c>
      <c r="B37" s="34">
        <v>19</v>
      </c>
      <c r="C37" s="35" t="s">
        <v>344</v>
      </c>
      <c r="D37" s="35" t="s">
        <v>42</v>
      </c>
      <c r="E37" s="35"/>
      <c r="F37" s="35" t="s">
        <v>43</v>
      </c>
      <c r="G37" s="35"/>
      <c r="H37" s="35" t="s">
        <v>44</v>
      </c>
      <c r="I37" s="35">
        <v>2016</v>
      </c>
      <c r="J37" s="35">
        <v>2016</v>
      </c>
      <c r="K37" s="35">
        <v>131</v>
      </c>
      <c r="L37" s="35" t="s">
        <v>391</v>
      </c>
      <c r="M37" s="35"/>
      <c r="N37" s="35"/>
      <c r="O37" s="35">
        <v>1</v>
      </c>
      <c r="P37" s="35"/>
      <c r="Q37" s="35"/>
      <c r="R37" s="35"/>
      <c r="S37" s="35" t="s">
        <v>46</v>
      </c>
      <c r="T37" s="35" t="s">
        <v>67</v>
      </c>
      <c r="U37" s="35" t="s">
        <v>48</v>
      </c>
      <c r="V37" s="35" t="s">
        <v>49</v>
      </c>
      <c r="W37" s="35" t="s">
        <v>392</v>
      </c>
      <c r="X37" s="35" t="s">
        <v>393</v>
      </c>
      <c r="Y37" s="35" t="s">
        <v>394</v>
      </c>
      <c r="Z37" s="35" t="s">
        <v>395</v>
      </c>
      <c r="AA37" s="35" t="s">
        <v>396</v>
      </c>
      <c r="AB37" s="35">
        <v>1</v>
      </c>
      <c r="AC37" s="35" t="s">
        <v>351</v>
      </c>
      <c r="AD37" s="35" t="s">
        <v>352</v>
      </c>
      <c r="AE37" s="35" t="s">
        <v>383</v>
      </c>
      <c r="AF37" s="35" t="e">
        <v>#N/A</v>
      </c>
      <c r="AG37" s="35" t="s">
        <v>156</v>
      </c>
      <c r="AH37" s="33" t="s">
        <v>76</v>
      </c>
      <c r="AI37" s="33" t="s">
        <v>262</v>
      </c>
      <c r="AJ37" s="37" t="e">
        <v>#N/A</v>
      </c>
      <c r="AK37" s="35">
        <v>1</v>
      </c>
      <c r="AL37" s="35" t="s">
        <v>156</v>
      </c>
      <c r="AM37" s="33"/>
      <c r="AN37" s="33"/>
      <c r="AO37" s="33"/>
      <c r="AP37" s="33"/>
      <c r="AQ37" s="38" t="s">
        <v>1248</v>
      </c>
      <c r="AR37" s="38" t="s">
        <v>1248</v>
      </c>
      <c r="AV37" s="41"/>
      <c r="AX37" s="4" t="s">
        <v>1252</v>
      </c>
      <c r="AY37" s="32">
        <v>42461</v>
      </c>
    </row>
    <row r="38" spans="1:51" ht="18" hidden="1" customHeight="1" x14ac:dyDescent="0.25">
      <c r="A38" s="33" t="s">
        <v>1291</v>
      </c>
      <c r="B38" s="34">
        <v>21</v>
      </c>
      <c r="C38" s="35" t="s">
        <v>344</v>
      </c>
      <c r="D38" s="35" t="s">
        <v>42</v>
      </c>
      <c r="E38" s="35"/>
      <c r="F38" s="35" t="s">
        <v>43</v>
      </c>
      <c r="G38" s="35"/>
      <c r="H38" s="35" t="s">
        <v>44</v>
      </c>
      <c r="I38" s="35">
        <v>2016</v>
      </c>
      <c r="J38" s="35">
        <v>2016</v>
      </c>
      <c r="K38" s="35">
        <v>131</v>
      </c>
      <c r="L38" s="35" t="s">
        <v>397</v>
      </c>
      <c r="M38" s="35"/>
      <c r="N38" s="35"/>
      <c r="O38" s="35">
        <v>1</v>
      </c>
      <c r="P38" s="35"/>
      <c r="Q38" s="35"/>
      <c r="R38" s="35"/>
      <c r="S38" s="35" t="s">
        <v>46</v>
      </c>
      <c r="T38" s="35" t="s">
        <v>67</v>
      </c>
      <c r="U38" s="35" t="s">
        <v>48</v>
      </c>
      <c r="V38" s="35" t="s">
        <v>49</v>
      </c>
      <c r="W38" s="35" t="s">
        <v>398</v>
      </c>
      <c r="X38" s="35" t="s">
        <v>399</v>
      </c>
      <c r="Y38" s="35" t="s">
        <v>400</v>
      </c>
      <c r="Z38" s="35" t="s">
        <v>401</v>
      </c>
      <c r="AA38" s="35" t="s">
        <v>402</v>
      </c>
      <c r="AB38" s="35">
        <v>1</v>
      </c>
      <c r="AC38" s="35" t="s">
        <v>351</v>
      </c>
      <c r="AD38" s="35" t="s">
        <v>352</v>
      </c>
      <c r="AE38" s="35" t="s">
        <v>383</v>
      </c>
      <c r="AF38" s="35" t="e">
        <v>#N/A</v>
      </c>
      <c r="AG38" s="35" t="s">
        <v>156</v>
      </c>
      <c r="AH38" s="33" t="s">
        <v>60</v>
      </c>
      <c r="AI38" s="33" t="s">
        <v>116</v>
      </c>
      <c r="AJ38" s="37" t="e">
        <v>#N/A</v>
      </c>
      <c r="AK38" s="35">
        <v>1</v>
      </c>
      <c r="AL38" s="35" t="s">
        <v>156</v>
      </c>
      <c r="AM38" s="33"/>
      <c r="AN38" s="33"/>
      <c r="AO38" s="33"/>
      <c r="AP38" s="33"/>
      <c r="AQ38" s="38" t="s">
        <v>1248</v>
      </c>
      <c r="AR38" s="38" t="s">
        <v>1248</v>
      </c>
      <c r="AV38" s="41"/>
      <c r="AX38" s="4" t="s">
        <v>1252</v>
      </c>
      <c r="AY38" s="32">
        <v>42461</v>
      </c>
    </row>
    <row r="39" spans="1:51" ht="18" hidden="1" customHeight="1" x14ac:dyDescent="0.25">
      <c r="A39" s="33" t="s">
        <v>1292</v>
      </c>
      <c r="B39" s="34">
        <v>31</v>
      </c>
      <c r="C39" s="35" t="s">
        <v>344</v>
      </c>
      <c r="D39" s="35" t="s">
        <v>42</v>
      </c>
      <c r="E39" s="35"/>
      <c r="F39" s="35" t="s">
        <v>43</v>
      </c>
      <c r="G39" s="35"/>
      <c r="H39" s="35" t="s">
        <v>44</v>
      </c>
      <c r="I39" s="35">
        <v>2016</v>
      </c>
      <c r="J39" s="35">
        <v>2016</v>
      </c>
      <c r="K39" s="35">
        <v>131</v>
      </c>
      <c r="L39" s="35" t="s">
        <v>407</v>
      </c>
      <c r="M39" s="35"/>
      <c r="N39" s="35"/>
      <c r="O39" s="35">
        <v>1</v>
      </c>
      <c r="P39" s="35"/>
      <c r="Q39" s="35"/>
      <c r="R39" s="35"/>
      <c r="S39" s="35" t="s">
        <v>46</v>
      </c>
      <c r="T39" s="35" t="s">
        <v>67</v>
      </c>
      <c r="U39" s="35" t="s">
        <v>297</v>
      </c>
      <c r="V39" s="35" t="s">
        <v>298</v>
      </c>
      <c r="W39" s="35" t="s">
        <v>408</v>
      </c>
      <c r="X39" s="35" t="s">
        <v>399</v>
      </c>
      <c r="Y39" s="35" t="s">
        <v>374</v>
      </c>
      <c r="Z39" s="35" t="s">
        <v>401</v>
      </c>
      <c r="AA39" s="35" t="s">
        <v>402</v>
      </c>
      <c r="AB39" s="35">
        <v>1</v>
      </c>
      <c r="AC39" s="35" t="s">
        <v>351</v>
      </c>
      <c r="AD39" s="35" t="s">
        <v>352</v>
      </c>
      <c r="AE39" s="35" t="s">
        <v>383</v>
      </c>
      <c r="AF39" s="35" t="s">
        <v>409</v>
      </c>
      <c r="AG39" s="35" t="s">
        <v>250</v>
      </c>
      <c r="AH39" s="33" t="s">
        <v>89</v>
      </c>
      <c r="AI39" s="33" t="s">
        <v>90</v>
      </c>
      <c r="AJ39" s="37" t="e">
        <v>#N/A</v>
      </c>
      <c r="AK39" s="35">
        <v>1</v>
      </c>
      <c r="AL39" s="35" t="s">
        <v>251</v>
      </c>
      <c r="AM39" s="33"/>
      <c r="AN39" s="33"/>
      <c r="AO39" s="33"/>
      <c r="AP39" s="33"/>
      <c r="AQ39" s="38" t="s">
        <v>1248</v>
      </c>
      <c r="AR39" s="38" t="s">
        <v>1248</v>
      </c>
      <c r="AV39" s="41"/>
      <c r="AX39" s="4" t="s">
        <v>1252</v>
      </c>
      <c r="AY39" s="32">
        <v>42461</v>
      </c>
    </row>
    <row r="40" spans="1:51" ht="18" hidden="1" customHeight="1" x14ac:dyDescent="0.25">
      <c r="A40" s="33" t="s">
        <v>1293</v>
      </c>
      <c r="B40" s="34">
        <v>39</v>
      </c>
      <c r="C40" s="35" t="s">
        <v>344</v>
      </c>
      <c r="D40" s="35" t="s">
        <v>42</v>
      </c>
      <c r="E40" s="35"/>
      <c r="F40" s="35" t="s">
        <v>43</v>
      </c>
      <c r="G40" s="35"/>
      <c r="H40" s="35" t="s">
        <v>44</v>
      </c>
      <c r="I40" s="35">
        <v>2016</v>
      </c>
      <c r="J40" s="35">
        <v>2016</v>
      </c>
      <c r="K40" s="35">
        <v>131</v>
      </c>
      <c r="L40" s="35" t="s">
        <v>410</v>
      </c>
      <c r="M40" s="35"/>
      <c r="N40" s="35"/>
      <c r="O40" s="35">
        <v>1</v>
      </c>
      <c r="P40" s="35"/>
      <c r="Q40" s="35"/>
      <c r="R40" s="35"/>
      <c r="S40" s="35" t="s">
        <v>46</v>
      </c>
      <c r="T40" s="35" t="s">
        <v>67</v>
      </c>
      <c r="U40" s="35" t="s">
        <v>148</v>
      </c>
      <c r="V40" s="35" t="s">
        <v>149</v>
      </c>
      <c r="W40" s="35" t="s">
        <v>411</v>
      </c>
      <c r="X40" s="35" t="s">
        <v>412</v>
      </c>
      <c r="Y40" s="35" t="s">
        <v>413</v>
      </c>
      <c r="Z40" s="35" t="s">
        <v>414</v>
      </c>
      <c r="AA40" s="35" t="s">
        <v>415</v>
      </c>
      <c r="AB40" s="35">
        <v>1</v>
      </c>
      <c r="AC40" s="35" t="s">
        <v>195</v>
      </c>
      <c r="AD40" s="35" t="s">
        <v>352</v>
      </c>
      <c r="AE40" s="35" t="s">
        <v>383</v>
      </c>
      <c r="AF40" s="35" t="e">
        <v>#N/A</v>
      </c>
      <c r="AG40" s="35" t="s">
        <v>156</v>
      </c>
      <c r="AH40" s="33" t="s">
        <v>136</v>
      </c>
      <c r="AI40" s="33" t="s">
        <v>198</v>
      </c>
      <c r="AJ40" s="37" t="e">
        <v>#N/A</v>
      </c>
      <c r="AK40" s="35">
        <v>1</v>
      </c>
      <c r="AL40" s="35" t="s">
        <v>156</v>
      </c>
      <c r="AM40" s="33"/>
      <c r="AN40" s="33"/>
      <c r="AO40" s="33"/>
      <c r="AP40" s="33"/>
      <c r="AQ40" s="38" t="s">
        <v>1248</v>
      </c>
      <c r="AR40" s="38" t="s">
        <v>1248</v>
      </c>
      <c r="AV40" s="41"/>
      <c r="AX40" s="4" t="s">
        <v>1252</v>
      </c>
      <c r="AY40" s="32">
        <v>42461</v>
      </c>
    </row>
    <row r="41" spans="1:51" ht="18" hidden="1" customHeight="1" x14ac:dyDescent="0.25">
      <c r="A41" s="33" t="s">
        <v>1294</v>
      </c>
      <c r="B41" s="34">
        <v>44</v>
      </c>
      <c r="C41" s="35" t="s">
        <v>344</v>
      </c>
      <c r="D41" s="35" t="s">
        <v>42</v>
      </c>
      <c r="E41" s="35"/>
      <c r="F41" s="35" t="s">
        <v>43</v>
      </c>
      <c r="G41" s="35"/>
      <c r="H41" s="35" t="s">
        <v>44</v>
      </c>
      <c r="I41" s="35">
        <v>2016</v>
      </c>
      <c r="J41" s="35">
        <v>2016</v>
      </c>
      <c r="K41" s="35">
        <v>131</v>
      </c>
      <c r="L41" s="35" t="s">
        <v>416</v>
      </c>
      <c r="M41" s="35"/>
      <c r="N41" s="35"/>
      <c r="O41" s="35">
        <v>1</v>
      </c>
      <c r="P41" s="35"/>
      <c r="Q41" s="35"/>
      <c r="R41" s="35"/>
      <c r="S41" s="35" t="s">
        <v>46</v>
      </c>
      <c r="T41" s="35" t="s">
        <v>67</v>
      </c>
      <c r="U41" s="35" t="s">
        <v>148</v>
      </c>
      <c r="V41" s="35" t="s">
        <v>149</v>
      </c>
      <c r="W41" s="35" t="s">
        <v>417</v>
      </c>
      <c r="X41" s="35" t="s">
        <v>418</v>
      </c>
      <c r="Y41" s="35" t="s">
        <v>419</v>
      </c>
      <c r="Z41" s="35" t="s">
        <v>420</v>
      </c>
      <c r="AA41" s="35" t="s">
        <v>421</v>
      </c>
      <c r="AB41" s="35">
        <v>1</v>
      </c>
      <c r="AC41" s="35" t="s">
        <v>406</v>
      </c>
      <c r="AD41" s="35" t="s">
        <v>352</v>
      </c>
      <c r="AE41" s="35" t="s">
        <v>383</v>
      </c>
      <c r="AF41" s="35" t="e">
        <v>#N/A</v>
      </c>
      <c r="AG41" s="35" t="s">
        <v>156</v>
      </c>
      <c r="AH41" s="33" t="s">
        <v>136</v>
      </c>
      <c r="AI41" s="33" t="s">
        <v>422</v>
      </c>
      <c r="AJ41" s="37" t="s">
        <v>422</v>
      </c>
      <c r="AK41" s="35">
        <v>1</v>
      </c>
      <c r="AL41" s="35" t="s">
        <v>156</v>
      </c>
      <c r="AM41" s="33"/>
      <c r="AN41" s="33"/>
      <c r="AO41" s="33"/>
      <c r="AP41" s="33"/>
      <c r="AQ41" s="38" t="s">
        <v>1248</v>
      </c>
      <c r="AV41" s="41"/>
      <c r="AX41" s="4" t="s">
        <v>1252</v>
      </c>
      <c r="AY41" s="32">
        <v>42461</v>
      </c>
    </row>
    <row r="42" spans="1:51" ht="18" hidden="1" customHeight="1" x14ac:dyDescent="0.25">
      <c r="A42" s="33" t="s">
        <v>1295</v>
      </c>
      <c r="B42" s="34">
        <v>45</v>
      </c>
      <c r="C42" s="35" t="s">
        <v>344</v>
      </c>
      <c r="D42" s="35" t="s">
        <v>42</v>
      </c>
      <c r="E42" s="35"/>
      <c r="F42" s="35" t="s">
        <v>43</v>
      </c>
      <c r="G42" s="35"/>
      <c r="H42" s="35" t="s">
        <v>44</v>
      </c>
      <c r="I42" s="35">
        <v>2016</v>
      </c>
      <c r="J42" s="35">
        <v>2016</v>
      </c>
      <c r="K42" s="35">
        <v>131</v>
      </c>
      <c r="L42" s="35" t="s">
        <v>423</v>
      </c>
      <c r="M42" s="35"/>
      <c r="N42" s="35"/>
      <c r="O42" s="35">
        <v>1</v>
      </c>
      <c r="P42" s="35"/>
      <c r="Q42" s="35"/>
      <c r="R42" s="35"/>
      <c r="S42" s="35" t="s">
        <v>46</v>
      </c>
      <c r="T42" s="35" t="s">
        <v>67</v>
      </c>
      <c r="U42" s="35" t="s">
        <v>148</v>
      </c>
      <c r="V42" s="35" t="s">
        <v>149</v>
      </c>
      <c r="W42" s="35" t="s">
        <v>424</v>
      </c>
      <c r="X42" s="35" t="s">
        <v>425</v>
      </c>
      <c r="Y42" s="35" t="s">
        <v>426</v>
      </c>
      <c r="Z42" s="35" t="s">
        <v>427</v>
      </c>
      <c r="AA42" s="35" t="s">
        <v>428</v>
      </c>
      <c r="AB42" s="35">
        <v>1</v>
      </c>
      <c r="AC42" s="35" t="s">
        <v>429</v>
      </c>
      <c r="AD42" s="35" t="s">
        <v>352</v>
      </c>
      <c r="AE42" s="35" t="s">
        <v>383</v>
      </c>
      <c r="AF42" s="35" t="e">
        <v>#N/A</v>
      </c>
      <c r="AG42" s="35" t="s">
        <v>156</v>
      </c>
      <c r="AH42" s="33" t="s">
        <v>235</v>
      </c>
      <c r="AI42" s="33" t="s">
        <v>236</v>
      </c>
      <c r="AJ42" s="37" t="e">
        <v>#N/A</v>
      </c>
      <c r="AK42" s="35">
        <v>1</v>
      </c>
      <c r="AL42" s="35" t="s">
        <v>156</v>
      </c>
      <c r="AM42" s="33"/>
      <c r="AN42" s="33"/>
      <c r="AO42" s="33"/>
      <c r="AP42" s="33"/>
      <c r="AQ42" s="38" t="s">
        <v>1248</v>
      </c>
      <c r="AV42" s="41"/>
      <c r="AX42" s="4" t="s">
        <v>1252</v>
      </c>
      <c r="AY42" s="32">
        <v>42461</v>
      </c>
    </row>
    <row r="43" spans="1:51" ht="18" hidden="1" customHeight="1" x14ac:dyDescent="0.25">
      <c r="A43" s="33" t="s">
        <v>1296</v>
      </c>
      <c r="B43" s="34">
        <v>47</v>
      </c>
      <c r="C43" s="35" t="s">
        <v>344</v>
      </c>
      <c r="D43" s="35" t="s">
        <v>42</v>
      </c>
      <c r="E43" s="35"/>
      <c r="F43" s="35" t="s">
        <v>43</v>
      </c>
      <c r="G43" s="35"/>
      <c r="H43" s="35" t="s">
        <v>44</v>
      </c>
      <c r="I43" s="35">
        <v>2016</v>
      </c>
      <c r="J43" s="35">
        <v>2016</v>
      </c>
      <c r="K43" s="35">
        <v>131</v>
      </c>
      <c r="L43" s="35" t="s">
        <v>435</v>
      </c>
      <c r="M43" s="35"/>
      <c r="N43" s="35"/>
      <c r="O43" s="35">
        <v>1</v>
      </c>
      <c r="P43" s="35"/>
      <c r="Q43" s="35"/>
      <c r="R43" s="35"/>
      <c r="S43" s="35" t="s">
        <v>46</v>
      </c>
      <c r="T43" s="35" t="s">
        <v>67</v>
      </c>
      <c r="U43" s="35" t="s">
        <v>148</v>
      </c>
      <c r="V43" s="35" t="s">
        <v>149</v>
      </c>
      <c r="W43" s="35" t="s">
        <v>436</v>
      </c>
      <c r="X43" s="35" t="s">
        <v>437</v>
      </c>
      <c r="Y43" s="35" t="s">
        <v>438</v>
      </c>
      <c r="Z43" s="35" t="s">
        <v>439</v>
      </c>
      <c r="AA43" s="35" t="s">
        <v>440</v>
      </c>
      <c r="AB43" s="35">
        <v>1</v>
      </c>
      <c r="AC43" s="35" t="s">
        <v>441</v>
      </c>
      <c r="AD43" s="35" t="s">
        <v>352</v>
      </c>
      <c r="AE43" s="35" t="s">
        <v>383</v>
      </c>
      <c r="AF43" s="35" t="e">
        <v>#N/A</v>
      </c>
      <c r="AG43" s="35" t="s">
        <v>156</v>
      </c>
      <c r="AH43" s="33" t="s">
        <v>136</v>
      </c>
      <c r="AI43" s="33" t="s">
        <v>442</v>
      </c>
      <c r="AJ43" s="37" t="e">
        <v>#N/A</v>
      </c>
      <c r="AK43" s="35">
        <v>1</v>
      </c>
      <c r="AL43" s="35" t="s">
        <v>156</v>
      </c>
      <c r="AM43" s="33"/>
      <c r="AN43" s="33"/>
      <c r="AO43" s="33"/>
      <c r="AP43" s="33"/>
      <c r="AQ43" s="38" t="s">
        <v>1248</v>
      </c>
      <c r="AV43" s="41"/>
      <c r="AX43" s="4" t="s">
        <v>1252</v>
      </c>
      <c r="AY43" s="32">
        <v>42461</v>
      </c>
    </row>
    <row r="44" spans="1:51" ht="18" hidden="1" customHeight="1" x14ac:dyDescent="0.25">
      <c r="A44" s="33" t="s">
        <v>1297</v>
      </c>
      <c r="B44" s="34">
        <v>79</v>
      </c>
      <c r="C44" s="35" t="s">
        <v>443</v>
      </c>
      <c r="D44" s="35" t="s">
        <v>42</v>
      </c>
      <c r="E44" s="35"/>
      <c r="F44" s="35" t="s">
        <v>43</v>
      </c>
      <c r="G44" s="35"/>
      <c r="H44" s="35" t="s">
        <v>44</v>
      </c>
      <c r="I44" s="35">
        <v>2016</v>
      </c>
      <c r="J44" s="35">
        <v>2016</v>
      </c>
      <c r="K44" s="35">
        <v>152</v>
      </c>
      <c r="L44" s="35" t="s">
        <v>45</v>
      </c>
      <c r="M44" s="35"/>
      <c r="N44" s="35"/>
      <c r="O44" s="35">
        <v>1</v>
      </c>
      <c r="P44" s="35"/>
      <c r="Q44" s="35"/>
      <c r="R44" s="35"/>
      <c r="S44" s="35" t="s">
        <v>46</v>
      </c>
      <c r="T44" s="35" t="s">
        <v>47</v>
      </c>
      <c r="U44" s="35" t="s">
        <v>48</v>
      </c>
      <c r="V44" s="35" t="s">
        <v>49</v>
      </c>
      <c r="W44" s="35" t="s">
        <v>444</v>
      </c>
      <c r="X44" s="35" t="s">
        <v>445</v>
      </c>
      <c r="Y44" s="35" t="s">
        <v>446</v>
      </c>
      <c r="Z44" s="35" t="s">
        <v>447</v>
      </c>
      <c r="AA44" s="35" t="s">
        <v>448</v>
      </c>
      <c r="AB44" s="35">
        <v>1</v>
      </c>
      <c r="AC44" s="35" t="s">
        <v>406</v>
      </c>
      <c r="AD44" s="35" t="s">
        <v>449</v>
      </c>
      <c r="AE44" s="35" t="s">
        <v>383</v>
      </c>
      <c r="AF44" s="35" t="s">
        <v>450</v>
      </c>
      <c r="AG44" s="35" t="s">
        <v>156</v>
      </c>
      <c r="AH44" s="33" t="s">
        <v>76</v>
      </c>
      <c r="AI44" s="33" t="s">
        <v>451</v>
      </c>
      <c r="AJ44" s="37" t="e">
        <v>#N/A</v>
      </c>
      <c r="AK44" s="35">
        <v>1</v>
      </c>
      <c r="AL44" s="35" t="s">
        <v>156</v>
      </c>
      <c r="AM44" s="33"/>
      <c r="AN44" s="33"/>
      <c r="AO44" s="33"/>
      <c r="AP44" s="33"/>
      <c r="AQ44" s="38" t="s">
        <v>1249</v>
      </c>
      <c r="AR44" s="38" t="s">
        <v>1249</v>
      </c>
      <c r="AV44" s="41"/>
      <c r="AX44" s="4" t="s">
        <v>1373</v>
      </c>
      <c r="AY44" s="32" t="s">
        <v>1497</v>
      </c>
    </row>
    <row r="45" spans="1:51" ht="18" hidden="1" customHeight="1" x14ac:dyDescent="0.25">
      <c r="A45" s="33" t="s">
        <v>1298</v>
      </c>
      <c r="B45" s="34">
        <v>143</v>
      </c>
      <c r="C45" s="35" t="s">
        <v>443</v>
      </c>
      <c r="D45" s="35" t="s">
        <v>42</v>
      </c>
      <c r="E45" s="35"/>
      <c r="F45" s="35" t="s">
        <v>43</v>
      </c>
      <c r="G45" s="35"/>
      <c r="H45" s="35" t="s">
        <v>44</v>
      </c>
      <c r="I45" s="35">
        <v>2016</v>
      </c>
      <c r="J45" s="35">
        <v>2016</v>
      </c>
      <c r="K45" s="35">
        <v>152</v>
      </c>
      <c r="L45" s="35" t="s">
        <v>91</v>
      </c>
      <c r="M45" s="35"/>
      <c r="N45" s="35"/>
      <c r="O45" s="35">
        <v>1</v>
      </c>
      <c r="P45" s="35"/>
      <c r="Q45" s="35"/>
      <c r="R45" s="35"/>
      <c r="S45" s="35" t="s">
        <v>46</v>
      </c>
      <c r="T45" s="35" t="s">
        <v>47</v>
      </c>
      <c r="U45" s="35" t="s">
        <v>48</v>
      </c>
      <c r="V45" s="35" t="s">
        <v>49</v>
      </c>
      <c r="W45" s="35" t="s">
        <v>456</v>
      </c>
      <c r="X45" s="35" t="s">
        <v>457</v>
      </c>
      <c r="Y45" s="35" t="s">
        <v>458</v>
      </c>
      <c r="Z45" s="35" t="s">
        <v>459</v>
      </c>
      <c r="AA45" s="35" t="s">
        <v>460</v>
      </c>
      <c r="AB45" s="35">
        <v>1</v>
      </c>
      <c r="AC45" s="35" t="s">
        <v>351</v>
      </c>
      <c r="AD45" s="35" t="s">
        <v>449</v>
      </c>
      <c r="AE45" s="35" t="s">
        <v>383</v>
      </c>
      <c r="AF45" s="35" t="s">
        <v>461</v>
      </c>
      <c r="AG45" s="35" t="s">
        <v>156</v>
      </c>
      <c r="AH45" s="33" t="s">
        <v>60</v>
      </c>
      <c r="AI45" s="33" t="s">
        <v>462</v>
      </c>
      <c r="AJ45" s="37" t="e">
        <v>#N/A</v>
      </c>
      <c r="AK45" s="35">
        <v>1</v>
      </c>
      <c r="AL45" s="35" t="s">
        <v>156</v>
      </c>
      <c r="AM45" s="33"/>
      <c r="AN45" s="33"/>
      <c r="AO45" s="33"/>
      <c r="AP45" s="33"/>
      <c r="AQ45" s="38" t="s">
        <v>1249</v>
      </c>
      <c r="AR45" s="38" t="s">
        <v>1249</v>
      </c>
      <c r="AV45" s="41"/>
      <c r="AX45" s="4" t="s">
        <v>1373</v>
      </c>
      <c r="AY45" s="32" t="s">
        <v>1497</v>
      </c>
    </row>
    <row r="46" spans="1:51" ht="18" hidden="1" customHeight="1" x14ac:dyDescent="0.25">
      <c r="A46" s="1" t="s">
        <v>1299</v>
      </c>
      <c r="B46" s="5">
        <v>166</v>
      </c>
      <c r="C46" s="6" t="s">
        <v>443</v>
      </c>
      <c r="D46" s="6" t="s">
        <v>42</v>
      </c>
      <c r="E46" s="6"/>
      <c r="F46" s="6" t="s">
        <v>43</v>
      </c>
      <c r="G46" s="6"/>
      <c r="H46" s="6" t="s">
        <v>44</v>
      </c>
      <c r="I46" s="6">
        <v>2016</v>
      </c>
      <c r="J46" s="6">
        <v>2016</v>
      </c>
      <c r="K46" s="6">
        <v>152</v>
      </c>
      <c r="L46" s="6" t="s">
        <v>472</v>
      </c>
      <c r="M46" s="6"/>
      <c r="N46" s="6"/>
      <c r="O46" s="6">
        <v>1</v>
      </c>
      <c r="P46" s="6"/>
      <c r="Q46" s="6"/>
      <c r="R46" s="6"/>
      <c r="S46" s="6" t="s">
        <v>46</v>
      </c>
      <c r="T46" s="6" t="s">
        <v>47</v>
      </c>
      <c r="U46" s="6" t="s">
        <v>48</v>
      </c>
      <c r="V46" s="6" t="s">
        <v>49</v>
      </c>
      <c r="W46" s="6" t="s">
        <v>473</v>
      </c>
      <c r="X46" s="6" t="s">
        <v>474</v>
      </c>
      <c r="Y46" s="6" t="s">
        <v>475</v>
      </c>
      <c r="Z46" s="6" t="s">
        <v>464</v>
      </c>
      <c r="AA46" s="6" t="s">
        <v>465</v>
      </c>
      <c r="AB46" s="6">
        <v>1</v>
      </c>
      <c r="AC46" s="6" t="s">
        <v>361</v>
      </c>
      <c r="AD46" s="6" t="s">
        <v>352</v>
      </c>
      <c r="AE46" s="6" t="s">
        <v>383</v>
      </c>
      <c r="AF46" s="6" t="s">
        <v>466</v>
      </c>
      <c r="AG46" s="6" t="s">
        <v>156</v>
      </c>
      <c r="AH46" s="1" t="s">
        <v>60</v>
      </c>
      <c r="AI46" s="1" t="s">
        <v>262</v>
      </c>
      <c r="AJ46" s="7" t="e">
        <v>#N/A</v>
      </c>
      <c r="AK46" s="6">
        <v>1</v>
      </c>
      <c r="AL46" s="6" t="s">
        <v>156</v>
      </c>
      <c r="AM46" s="1"/>
      <c r="AN46" s="1"/>
      <c r="AO46" s="1"/>
      <c r="AP46" s="1"/>
      <c r="AQ46" s="38" t="s">
        <v>1249</v>
      </c>
      <c r="AR46" s="38" t="s">
        <v>1249</v>
      </c>
      <c r="AV46" s="41"/>
      <c r="AX46" s="4" t="s">
        <v>1373</v>
      </c>
      <c r="AY46" s="32" t="s">
        <v>1497</v>
      </c>
    </row>
    <row r="47" spans="1:51" ht="18" hidden="1" customHeight="1" x14ac:dyDescent="0.25">
      <c r="A47" s="1" t="s">
        <v>1300</v>
      </c>
      <c r="B47" s="5">
        <v>180</v>
      </c>
      <c r="C47" s="6" t="s">
        <v>443</v>
      </c>
      <c r="D47" s="6" t="s">
        <v>42</v>
      </c>
      <c r="E47" s="6"/>
      <c r="F47" s="6" t="s">
        <v>43</v>
      </c>
      <c r="G47" s="6"/>
      <c r="H47" s="6" t="s">
        <v>44</v>
      </c>
      <c r="I47" s="6">
        <v>2016</v>
      </c>
      <c r="J47" s="6">
        <v>2016</v>
      </c>
      <c r="K47" s="6">
        <v>152</v>
      </c>
      <c r="L47" s="6" t="s">
        <v>484</v>
      </c>
      <c r="M47" s="6"/>
      <c r="N47" s="6"/>
      <c r="O47" s="6">
        <v>1</v>
      </c>
      <c r="P47" s="6"/>
      <c r="Q47" s="6"/>
      <c r="R47" s="6"/>
      <c r="S47" s="6" t="s">
        <v>46</v>
      </c>
      <c r="T47" s="6" t="s">
        <v>47</v>
      </c>
      <c r="U47" s="6" t="s">
        <v>48</v>
      </c>
      <c r="V47" s="6" t="s">
        <v>49</v>
      </c>
      <c r="W47" s="6" t="s">
        <v>485</v>
      </c>
      <c r="X47" s="6" t="s">
        <v>486</v>
      </c>
      <c r="Y47" s="6" t="s">
        <v>487</v>
      </c>
      <c r="Z47" s="6" t="s">
        <v>488</v>
      </c>
      <c r="AA47" s="6" t="s">
        <v>489</v>
      </c>
      <c r="AB47" s="6">
        <v>1</v>
      </c>
      <c r="AC47" s="6" t="s">
        <v>406</v>
      </c>
      <c r="AD47" s="6" t="s">
        <v>352</v>
      </c>
      <c r="AE47" s="6" t="s">
        <v>383</v>
      </c>
      <c r="AF47" s="6" t="e">
        <v>#N/A</v>
      </c>
      <c r="AG47" s="6" t="s">
        <v>156</v>
      </c>
      <c r="AH47" s="1" t="s">
        <v>76</v>
      </c>
      <c r="AI47" s="1" t="s">
        <v>262</v>
      </c>
      <c r="AJ47" s="7" t="e">
        <v>#N/A</v>
      </c>
      <c r="AK47" s="6">
        <v>1</v>
      </c>
      <c r="AL47" s="6" t="s">
        <v>156</v>
      </c>
      <c r="AM47" s="1"/>
      <c r="AN47" s="1"/>
      <c r="AO47" s="1"/>
      <c r="AP47" s="1"/>
      <c r="AQ47" s="38" t="s">
        <v>1249</v>
      </c>
      <c r="AR47" s="38" t="s">
        <v>1249</v>
      </c>
      <c r="AV47" s="41"/>
      <c r="AX47" s="4" t="s">
        <v>1373</v>
      </c>
      <c r="AY47" s="32" t="s">
        <v>1497</v>
      </c>
    </row>
    <row r="48" spans="1:51" ht="18" hidden="1" customHeight="1" x14ac:dyDescent="0.25">
      <c r="A48" s="1" t="s">
        <v>1301</v>
      </c>
      <c r="B48" s="5">
        <v>190</v>
      </c>
      <c r="C48" s="6" t="s">
        <v>443</v>
      </c>
      <c r="D48" s="6" t="s">
        <v>42</v>
      </c>
      <c r="E48" s="6"/>
      <c r="F48" s="6" t="s">
        <v>43</v>
      </c>
      <c r="G48" s="6"/>
      <c r="H48" s="6" t="s">
        <v>44</v>
      </c>
      <c r="I48" s="6">
        <v>2016</v>
      </c>
      <c r="J48" s="6">
        <v>2016</v>
      </c>
      <c r="K48" s="6">
        <v>152</v>
      </c>
      <c r="L48" s="6" t="s">
        <v>494</v>
      </c>
      <c r="M48" s="6"/>
      <c r="N48" s="6"/>
      <c r="O48" s="6">
        <v>1</v>
      </c>
      <c r="P48" s="6"/>
      <c r="Q48" s="6"/>
      <c r="R48" s="6"/>
      <c r="S48" s="6" t="s">
        <v>46</v>
      </c>
      <c r="T48" s="6" t="s">
        <v>47</v>
      </c>
      <c r="U48" s="6" t="s">
        <v>48</v>
      </c>
      <c r="V48" s="6" t="s">
        <v>49</v>
      </c>
      <c r="W48" s="6" t="s">
        <v>495</v>
      </c>
      <c r="X48" s="6" t="s">
        <v>496</v>
      </c>
      <c r="Y48" s="6" t="s">
        <v>497</v>
      </c>
      <c r="Z48" s="6" t="s">
        <v>498</v>
      </c>
      <c r="AA48" s="6" t="s">
        <v>499</v>
      </c>
      <c r="AB48" s="6">
        <v>1</v>
      </c>
      <c r="AC48" s="6" t="s">
        <v>351</v>
      </c>
      <c r="AD48" s="6" t="s">
        <v>352</v>
      </c>
      <c r="AE48" s="6" t="s">
        <v>383</v>
      </c>
      <c r="AF48" s="6" t="s">
        <v>500</v>
      </c>
      <c r="AG48" s="6" t="s">
        <v>156</v>
      </c>
      <c r="AH48" s="1" t="s">
        <v>89</v>
      </c>
      <c r="AI48" s="1" t="s">
        <v>107</v>
      </c>
      <c r="AJ48" s="7" t="e">
        <v>#N/A</v>
      </c>
      <c r="AK48" s="6">
        <v>1</v>
      </c>
      <c r="AL48" s="6" t="s">
        <v>156</v>
      </c>
      <c r="AM48" s="1"/>
      <c r="AN48" s="1"/>
      <c r="AO48" s="1"/>
      <c r="AP48" s="1"/>
      <c r="AQ48" s="38" t="s">
        <v>1249</v>
      </c>
      <c r="AR48" s="38" t="s">
        <v>1249</v>
      </c>
      <c r="AT48" s="41">
        <v>203474740</v>
      </c>
      <c r="AX48" s="4" t="s">
        <v>1373</v>
      </c>
      <c r="AY48" s="32" t="s">
        <v>1497</v>
      </c>
    </row>
    <row r="49" spans="1:51" ht="18" hidden="1" customHeight="1" x14ac:dyDescent="0.25">
      <c r="A49" s="1" t="s">
        <v>1302</v>
      </c>
      <c r="B49" s="5">
        <v>202</v>
      </c>
      <c r="C49" s="6" t="s">
        <v>443</v>
      </c>
      <c r="D49" s="6" t="s">
        <v>42</v>
      </c>
      <c r="E49" s="6"/>
      <c r="F49" s="6" t="s">
        <v>43</v>
      </c>
      <c r="G49" s="6"/>
      <c r="H49" s="6" t="s">
        <v>44</v>
      </c>
      <c r="I49" s="6">
        <v>2016</v>
      </c>
      <c r="J49" s="6">
        <v>2016</v>
      </c>
      <c r="K49" s="6">
        <v>152</v>
      </c>
      <c r="L49" s="6" t="s">
        <v>501</v>
      </c>
      <c r="M49" s="6"/>
      <c r="N49" s="6"/>
      <c r="O49" s="6">
        <v>1</v>
      </c>
      <c r="P49" s="6"/>
      <c r="Q49" s="6"/>
      <c r="R49" s="6"/>
      <c r="S49" s="6" t="s">
        <v>46</v>
      </c>
      <c r="T49" s="6" t="s">
        <v>47</v>
      </c>
      <c r="U49" s="6" t="s">
        <v>48</v>
      </c>
      <c r="V49" s="6" t="s">
        <v>49</v>
      </c>
      <c r="W49" s="6" t="s">
        <v>502</v>
      </c>
      <c r="X49" s="6" t="s">
        <v>474</v>
      </c>
      <c r="Y49" s="6" t="s">
        <v>503</v>
      </c>
      <c r="Z49" s="6" t="s">
        <v>464</v>
      </c>
      <c r="AA49" s="6" t="s">
        <v>465</v>
      </c>
      <c r="AB49" s="6">
        <v>1</v>
      </c>
      <c r="AC49" s="6" t="s">
        <v>361</v>
      </c>
      <c r="AD49" s="6" t="s">
        <v>352</v>
      </c>
      <c r="AE49" s="6" t="s">
        <v>383</v>
      </c>
      <c r="AF49" s="6" t="e">
        <v>#N/A</v>
      </c>
      <c r="AG49" s="6" t="s">
        <v>156</v>
      </c>
      <c r="AH49" s="1" t="s">
        <v>60</v>
      </c>
      <c r="AI49" s="1" t="s">
        <v>184</v>
      </c>
      <c r="AJ49" s="7" t="e">
        <v>#N/A</v>
      </c>
      <c r="AK49" s="6">
        <v>1</v>
      </c>
      <c r="AL49" s="6" t="s">
        <v>156</v>
      </c>
      <c r="AM49" s="1"/>
      <c r="AN49" s="1"/>
      <c r="AO49" s="1"/>
      <c r="AP49" s="1"/>
      <c r="AQ49" s="38" t="s">
        <v>1249</v>
      </c>
      <c r="AR49" s="38" t="s">
        <v>1249</v>
      </c>
      <c r="AV49" s="41"/>
      <c r="AX49" s="4" t="s">
        <v>1373</v>
      </c>
      <c r="AY49" s="32" t="s">
        <v>1497</v>
      </c>
    </row>
    <row r="50" spans="1:51" ht="18" hidden="1" customHeight="1" x14ac:dyDescent="0.25">
      <c r="A50" s="1" t="s">
        <v>1303</v>
      </c>
      <c r="B50" s="5">
        <v>211</v>
      </c>
      <c r="C50" s="6" t="s">
        <v>443</v>
      </c>
      <c r="D50" s="6" t="s">
        <v>42</v>
      </c>
      <c r="E50" s="6"/>
      <c r="F50" s="6" t="s">
        <v>43</v>
      </c>
      <c r="G50" s="6"/>
      <c r="H50" s="6" t="s">
        <v>44</v>
      </c>
      <c r="I50" s="6">
        <v>2016</v>
      </c>
      <c r="J50" s="6">
        <v>2016</v>
      </c>
      <c r="K50" s="6">
        <v>152</v>
      </c>
      <c r="L50" s="6" t="s">
        <v>317</v>
      </c>
      <c r="M50" s="6"/>
      <c r="N50" s="6"/>
      <c r="O50" s="6">
        <v>1</v>
      </c>
      <c r="P50" s="6"/>
      <c r="Q50" s="6"/>
      <c r="R50" s="6"/>
      <c r="S50" s="6" t="s">
        <v>46</v>
      </c>
      <c r="T50" s="6" t="s">
        <v>47</v>
      </c>
      <c r="U50" s="6" t="s">
        <v>48</v>
      </c>
      <c r="V50" s="6" t="s">
        <v>49</v>
      </c>
      <c r="W50" s="6" t="s">
        <v>508</v>
      </c>
      <c r="X50" s="6" t="s">
        <v>509</v>
      </c>
      <c r="Y50" s="6" t="s">
        <v>510</v>
      </c>
      <c r="Z50" s="6" t="s">
        <v>511</v>
      </c>
      <c r="AA50" s="6" t="s">
        <v>512</v>
      </c>
      <c r="AB50" s="6">
        <v>1</v>
      </c>
      <c r="AC50" s="6" t="s">
        <v>361</v>
      </c>
      <c r="AD50" s="6" t="s">
        <v>493</v>
      </c>
      <c r="AE50" s="6" t="s">
        <v>383</v>
      </c>
      <c r="AF50" s="6" t="e">
        <v>#N/A</v>
      </c>
      <c r="AG50" s="6" t="s">
        <v>156</v>
      </c>
      <c r="AH50" s="1" t="s">
        <v>60</v>
      </c>
      <c r="AI50" s="1" t="s">
        <v>362</v>
      </c>
      <c r="AJ50" s="7" t="e">
        <v>#N/A</v>
      </c>
      <c r="AK50" s="6">
        <v>1</v>
      </c>
      <c r="AL50" s="6" t="s">
        <v>156</v>
      </c>
      <c r="AM50" s="1"/>
      <c r="AN50" s="1"/>
      <c r="AO50" s="1"/>
      <c r="AP50" s="1"/>
      <c r="AQ50" s="38" t="s">
        <v>1249</v>
      </c>
      <c r="AR50" s="38" t="s">
        <v>1249</v>
      </c>
      <c r="AV50" s="41"/>
      <c r="AX50" s="4" t="s">
        <v>1373</v>
      </c>
      <c r="AY50" s="32" t="s">
        <v>1497</v>
      </c>
    </row>
    <row r="51" spans="1:51" ht="18" hidden="1" customHeight="1" x14ac:dyDescent="0.25">
      <c r="A51" s="1" t="s">
        <v>1304</v>
      </c>
      <c r="B51" s="5">
        <v>217</v>
      </c>
      <c r="C51" s="6" t="s">
        <v>443</v>
      </c>
      <c r="D51" s="6" t="s">
        <v>42</v>
      </c>
      <c r="E51" s="6"/>
      <c r="F51" s="6" t="s">
        <v>43</v>
      </c>
      <c r="G51" s="6"/>
      <c r="H51" s="6" t="s">
        <v>44</v>
      </c>
      <c r="I51" s="6">
        <v>2016</v>
      </c>
      <c r="J51" s="6">
        <v>2016</v>
      </c>
      <c r="K51" s="6">
        <v>152</v>
      </c>
      <c r="L51" s="6" t="s">
        <v>325</v>
      </c>
      <c r="M51" s="6"/>
      <c r="N51" s="6"/>
      <c r="O51" s="6">
        <v>1</v>
      </c>
      <c r="P51" s="6"/>
      <c r="Q51" s="6"/>
      <c r="R51" s="6"/>
      <c r="S51" s="6" t="s">
        <v>46</v>
      </c>
      <c r="T51" s="6" t="s">
        <v>47</v>
      </c>
      <c r="U51" s="6" t="s">
        <v>48</v>
      </c>
      <c r="V51" s="6" t="s">
        <v>49</v>
      </c>
      <c r="W51" s="6" t="s">
        <v>516</v>
      </c>
      <c r="X51" s="6" t="s">
        <v>509</v>
      </c>
      <c r="Y51" s="6" t="s">
        <v>510</v>
      </c>
      <c r="Z51" s="6" t="s">
        <v>511</v>
      </c>
      <c r="AA51" s="6" t="s">
        <v>512</v>
      </c>
      <c r="AB51" s="6">
        <v>1</v>
      </c>
      <c r="AC51" s="6" t="s">
        <v>361</v>
      </c>
      <c r="AD51" s="6" t="s">
        <v>493</v>
      </c>
      <c r="AE51" s="6" t="s">
        <v>383</v>
      </c>
      <c r="AF51" s="6" t="e">
        <v>#N/A</v>
      </c>
      <c r="AG51" s="6" t="s">
        <v>156</v>
      </c>
      <c r="AH51" s="1" t="s">
        <v>60</v>
      </c>
      <c r="AI51" s="1" t="s">
        <v>362</v>
      </c>
      <c r="AJ51" s="7" t="e">
        <v>#N/A</v>
      </c>
      <c r="AK51" s="6">
        <v>1</v>
      </c>
      <c r="AL51" s="6" t="s">
        <v>156</v>
      </c>
      <c r="AM51" s="1"/>
      <c r="AN51" s="1"/>
      <c r="AO51" s="1"/>
      <c r="AP51" s="1"/>
      <c r="AQ51" s="38" t="s">
        <v>1249</v>
      </c>
      <c r="AV51" s="41"/>
      <c r="AX51" s="4" t="s">
        <v>1373</v>
      </c>
      <c r="AY51" s="32" t="s">
        <v>1497</v>
      </c>
    </row>
    <row r="52" spans="1:51" ht="18" hidden="1" customHeight="1" x14ac:dyDescent="0.25">
      <c r="A52" s="1" t="s">
        <v>1305</v>
      </c>
      <c r="B52" s="5">
        <v>222</v>
      </c>
      <c r="C52" s="6" t="s">
        <v>443</v>
      </c>
      <c r="D52" s="6" t="s">
        <v>42</v>
      </c>
      <c r="E52" s="6"/>
      <c r="F52" s="6" t="s">
        <v>43</v>
      </c>
      <c r="G52" s="6"/>
      <c r="H52" s="6" t="s">
        <v>44</v>
      </c>
      <c r="I52" s="6">
        <v>2016</v>
      </c>
      <c r="J52" s="6">
        <v>2016</v>
      </c>
      <c r="K52" s="6">
        <v>152</v>
      </c>
      <c r="L52" s="6" t="s">
        <v>331</v>
      </c>
      <c r="M52" s="6"/>
      <c r="N52" s="6"/>
      <c r="O52" s="6">
        <v>1</v>
      </c>
      <c r="P52" s="6"/>
      <c r="Q52" s="6"/>
      <c r="R52" s="6"/>
      <c r="S52" s="6" t="s">
        <v>46</v>
      </c>
      <c r="T52" s="6" t="s">
        <v>47</v>
      </c>
      <c r="U52" s="6" t="s">
        <v>48</v>
      </c>
      <c r="V52" s="6" t="s">
        <v>49</v>
      </c>
      <c r="W52" s="6" t="s">
        <v>517</v>
      </c>
      <c r="X52" s="6" t="s">
        <v>474</v>
      </c>
      <c r="Y52" s="6" t="s">
        <v>518</v>
      </c>
      <c r="Z52" s="6" t="s">
        <v>464</v>
      </c>
      <c r="AA52" s="6" t="s">
        <v>465</v>
      </c>
      <c r="AB52" s="6">
        <v>1</v>
      </c>
      <c r="AC52" s="6" t="s">
        <v>361</v>
      </c>
      <c r="AD52" s="6" t="s">
        <v>352</v>
      </c>
      <c r="AE52" s="6" t="s">
        <v>383</v>
      </c>
      <c r="AF52" s="6" t="e">
        <v>#N/A</v>
      </c>
      <c r="AG52" s="6" t="s">
        <v>156</v>
      </c>
      <c r="AH52" s="1" t="s">
        <v>60</v>
      </c>
      <c r="AI52" s="1" t="s">
        <v>184</v>
      </c>
      <c r="AJ52" s="7" t="e">
        <v>#N/A</v>
      </c>
      <c r="AK52" s="6">
        <v>1</v>
      </c>
      <c r="AL52" s="6" t="s">
        <v>156</v>
      </c>
      <c r="AM52" s="1"/>
      <c r="AN52" s="1"/>
      <c r="AO52" s="1"/>
      <c r="AP52" s="1"/>
      <c r="AQ52" s="38" t="s">
        <v>1249</v>
      </c>
      <c r="AR52" s="38" t="s">
        <v>1249</v>
      </c>
      <c r="AV52" s="41"/>
      <c r="AX52" s="4" t="s">
        <v>1373</v>
      </c>
      <c r="AY52" s="32" t="s">
        <v>1497</v>
      </c>
    </row>
    <row r="53" spans="1:51" ht="18" hidden="1" customHeight="1" x14ac:dyDescent="0.25">
      <c r="A53" s="1" t="s">
        <v>1256</v>
      </c>
      <c r="B53" s="5">
        <v>92</v>
      </c>
      <c r="C53" s="6" t="s">
        <v>307</v>
      </c>
      <c r="D53" s="6" t="s">
        <v>42</v>
      </c>
      <c r="E53" s="6"/>
      <c r="F53" s="6" t="s">
        <v>43</v>
      </c>
      <c r="G53" s="6"/>
      <c r="H53" s="6" t="s">
        <v>44</v>
      </c>
      <c r="I53" s="6">
        <v>2015</v>
      </c>
      <c r="J53" s="6">
        <v>2015</v>
      </c>
      <c r="K53" s="6">
        <v>181</v>
      </c>
      <c r="L53" s="6" t="s">
        <v>45</v>
      </c>
      <c r="M53" s="6"/>
      <c r="N53" s="6"/>
      <c r="O53" s="6">
        <v>1</v>
      </c>
      <c r="P53" s="6"/>
      <c r="Q53" s="6"/>
      <c r="R53" s="6"/>
      <c r="S53" s="6" t="s">
        <v>46</v>
      </c>
      <c r="T53" s="6" t="s">
        <v>47</v>
      </c>
      <c r="U53" s="6" t="s">
        <v>228</v>
      </c>
      <c r="V53" s="6" t="s">
        <v>228</v>
      </c>
      <c r="W53" s="6" t="s">
        <v>520</v>
      </c>
      <c r="X53" s="6" t="s">
        <v>521</v>
      </c>
      <c r="Y53" s="6" t="s">
        <v>522</v>
      </c>
      <c r="Z53" s="6" t="s">
        <v>523</v>
      </c>
      <c r="AA53" s="6" t="s">
        <v>524</v>
      </c>
      <c r="AB53" s="6">
        <v>1</v>
      </c>
      <c r="AC53" s="6" t="s">
        <v>525</v>
      </c>
      <c r="AD53" s="6" t="s">
        <v>315</v>
      </c>
      <c r="AE53" s="6" t="s">
        <v>383</v>
      </c>
      <c r="AF53" s="6" t="e">
        <v>#N/A</v>
      </c>
      <c r="AG53" s="6" t="s">
        <v>156</v>
      </c>
      <c r="AH53" s="1" t="s">
        <v>60</v>
      </c>
      <c r="AI53" s="1" t="s">
        <v>61</v>
      </c>
      <c r="AJ53" s="7" t="e">
        <v>#N/A</v>
      </c>
      <c r="AK53" s="6">
        <v>1</v>
      </c>
      <c r="AL53" s="6" t="s">
        <v>156</v>
      </c>
      <c r="AM53" s="1"/>
      <c r="AN53" s="1"/>
      <c r="AO53" s="1"/>
      <c r="AP53" s="1"/>
      <c r="AQ53" s="38" t="s">
        <v>1248</v>
      </c>
      <c r="AR53" s="38" t="s">
        <v>1248</v>
      </c>
      <c r="AV53" s="41"/>
      <c r="AX53" t="s">
        <v>1373</v>
      </c>
      <c r="AY53" s="39">
        <v>42370</v>
      </c>
    </row>
    <row r="54" spans="1:51" ht="18" hidden="1" customHeight="1" x14ac:dyDescent="0.25">
      <c r="A54" s="1" t="s">
        <v>1259</v>
      </c>
      <c r="B54" s="5">
        <v>150</v>
      </c>
      <c r="C54" s="6" t="s">
        <v>307</v>
      </c>
      <c r="D54" s="6" t="s">
        <v>42</v>
      </c>
      <c r="E54" s="6"/>
      <c r="F54" s="6" t="s">
        <v>43</v>
      </c>
      <c r="G54" s="6"/>
      <c r="H54" s="6" t="s">
        <v>44</v>
      </c>
      <c r="I54" s="6">
        <v>2015</v>
      </c>
      <c r="J54" s="6">
        <v>2015</v>
      </c>
      <c r="K54" s="6">
        <v>181</v>
      </c>
      <c r="L54" s="6" t="s">
        <v>91</v>
      </c>
      <c r="M54" s="6"/>
      <c r="N54" s="6"/>
      <c r="O54" s="6">
        <v>1</v>
      </c>
      <c r="P54" s="6"/>
      <c r="Q54" s="6"/>
      <c r="R54" s="6"/>
      <c r="S54" s="6" t="s">
        <v>46</v>
      </c>
      <c r="T54" s="6" t="s">
        <v>47</v>
      </c>
      <c r="U54" s="6" t="s">
        <v>228</v>
      </c>
      <c r="V54" s="6" t="s">
        <v>228</v>
      </c>
      <c r="W54" s="6" t="s">
        <v>526</v>
      </c>
      <c r="X54" s="6" t="s">
        <v>527</v>
      </c>
      <c r="Y54" s="6" t="s">
        <v>528</v>
      </c>
      <c r="Z54" s="6" t="s">
        <v>529</v>
      </c>
      <c r="AA54" s="6" t="s">
        <v>530</v>
      </c>
      <c r="AB54" s="6">
        <v>1</v>
      </c>
      <c r="AC54" s="6" t="s">
        <v>314</v>
      </c>
      <c r="AD54" s="6" t="s">
        <v>315</v>
      </c>
      <c r="AE54" s="6" t="s">
        <v>383</v>
      </c>
      <c r="AF54" s="6" t="e">
        <v>#N/A</v>
      </c>
      <c r="AG54" s="6" t="s">
        <v>156</v>
      </c>
      <c r="AH54" s="1" t="s">
        <v>89</v>
      </c>
      <c r="AI54" s="1" t="s">
        <v>90</v>
      </c>
      <c r="AJ54" s="7" t="e">
        <v>#N/A</v>
      </c>
      <c r="AK54" s="6">
        <v>1</v>
      </c>
      <c r="AL54" s="6" t="s">
        <v>156</v>
      </c>
      <c r="AM54" s="1"/>
      <c r="AN54" s="1"/>
      <c r="AO54" s="1"/>
      <c r="AP54" s="1"/>
      <c r="AQ54" s="38" t="s">
        <v>1248</v>
      </c>
      <c r="AR54" s="38" t="s">
        <v>1248</v>
      </c>
      <c r="AT54" s="41">
        <v>36487000</v>
      </c>
      <c r="AX54" t="s">
        <v>1373</v>
      </c>
      <c r="AY54" s="39">
        <v>42370</v>
      </c>
    </row>
    <row r="55" spans="1:51" ht="18" hidden="1" customHeight="1" x14ac:dyDescent="0.25">
      <c r="A55" s="1" t="s">
        <v>1306</v>
      </c>
      <c r="B55" s="5">
        <v>169</v>
      </c>
      <c r="C55" s="6" t="s">
        <v>307</v>
      </c>
      <c r="D55" s="6" t="s">
        <v>42</v>
      </c>
      <c r="E55" s="6"/>
      <c r="F55" s="6" t="s">
        <v>43</v>
      </c>
      <c r="G55" s="6"/>
      <c r="H55" s="6" t="s">
        <v>44</v>
      </c>
      <c r="I55" s="6">
        <v>2015</v>
      </c>
      <c r="J55" s="6">
        <v>2015</v>
      </c>
      <c r="K55" s="6">
        <v>181</v>
      </c>
      <c r="L55" s="6" t="s">
        <v>472</v>
      </c>
      <c r="M55" s="6"/>
      <c r="N55" s="6"/>
      <c r="O55" s="6">
        <v>1</v>
      </c>
      <c r="P55" s="6"/>
      <c r="Q55" s="6"/>
      <c r="R55" s="6"/>
      <c r="S55" s="6" t="s">
        <v>46</v>
      </c>
      <c r="T55" s="6" t="s">
        <v>47</v>
      </c>
      <c r="U55" s="6" t="s">
        <v>228</v>
      </c>
      <c r="V55" s="6" t="s">
        <v>228</v>
      </c>
      <c r="W55" s="6" t="s">
        <v>531</v>
      </c>
      <c r="X55" s="6" t="s">
        <v>532</v>
      </c>
      <c r="Y55" s="6" t="s">
        <v>533</v>
      </c>
      <c r="Z55" s="6" t="s">
        <v>534</v>
      </c>
      <c r="AA55" s="6" t="s">
        <v>535</v>
      </c>
      <c r="AB55" s="6">
        <v>1</v>
      </c>
      <c r="AC55" s="6" t="s">
        <v>314</v>
      </c>
      <c r="AD55" s="6" t="s">
        <v>315</v>
      </c>
      <c r="AE55" s="6" t="s">
        <v>383</v>
      </c>
      <c r="AF55" s="6" t="e">
        <v>#N/A</v>
      </c>
      <c r="AG55" s="6" t="s">
        <v>156</v>
      </c>
      <c r="AH55" s="1" t="s">
        <v>60</v>
      </c>
      <c r="AI55" s="1" t="s">
        <v>61</v>
      </c>
      <c r="AJ55" s="7" t="e">
        <v>#N/A</v>
      </c>
      <c r="AK55" s="6">
        <v>1</v>
      </c>
      <c r="AL55" s="6" t="s">
        <v>156</v>
      </c>
      <c r="AM55" s="1"/>
      <c r="AN55" s="1"/>
      <c r="AO55" s="1"/>
      <c r="AP55" s="1"/>
      <c r="AQ55" s="38" t="s">
        <v>1248</v>
      </c>
      <c r="AR55" s="38" t="s">
        <v>1248</v>
      </c>
      <c r="AT55" s="41">
        <v>3737500</v>
      </c>
      <c r="AX55" t="s">
        <v>1373</v>
      </c>
      <c r="AY55" s="39">
        <v>42370</v>
      </c>
    </row>
    <row r="56" spans="1:51" ht="18" hidden="1" customHeight="1" x14ac:dyDescent="0.25">
      <c r="A56" s="1" t="s">
        <v>1307</v>
      </c>
      <c r="B56" s="5">
        <v>191</v>
      </c>
      <c r="C56" s="6" t="s">
        <v>307</v>
      </c>
      <c r="D56" s="6" t="s">
        <v>42</v>
      </c>
      <c r="E56" s="6"/>
      <c r="F56" s="6" t="s">
        <v>43</v>
      </c>
      <c r="G56" s="6"/>
      <c r="H56" s="6" t="s">
        <v>44</v>
      </c>
      <c r="I56" s="6">
        <v>2015</v>
      </c>
      <c r="J56" s="6">
        <v>2015</v>
      </c>
      <c r="K56" s="6">
        <v>181</v>
      </c>
      <c r="L56" s="6" t="s">
        <v>494</v>
      </c>
      <c r="M56" s="6"/>
      <c r="N56" s="6"/>
      <c r="O56" s="6">
        <v>1</v>
      </c>
      <c r="P56" s="6"/>
      <c r="Q56" s="6"/>
      <c r="R56" s="6"/>
      <c r="S56" s="6" t="s">
        <v>46</v>
      </c>
      <c r="T56" s="6" t="s">
        <v>47</v>
      </c>
      <c r="U56" s="6" t="s">
        <v>228</v>
      </c>
      <c r="V56" s="6" t="s">
        <v>228</v>
      </c>
      <c r="W56" s="6" t="s">
        <v>536</v>
      </c>
      <c r="X56" s="6" t="s">
        <v>537</v>
      </c>
      <c r="Y56" s="6" t="s">
        <v>538</v>
      </c>
      <c r="Z56" s="6" t="s">
        <v>539</v>
      </c>
      <c r="AA56" s="6" t="s">
        <v>539</v>
      </c>
      <c r="AB56" s="6">
        <v>1</v>
      </c>
      <c r="AC56" s="6" t="s">
        <v>314</v>
      </c>
      <c r="AD56" s="6" t="s">
        <v>315</v>
      </c>
      <c r="AE56" s="6" t="s">
        <v>383</v>
      </c>
      <c r="AF56" s="6" t="e">
        <v>#N/A</v>
      </c>
      <c r="AG56" s="6" t="s">
        <v>156</v>
      </c>
      <c r="AH56" s="1" t="s">
        <v>60</v>
      </c>
      <c r="AI56" s="1" t="s">
        <v>330</v>
      </c>
      <c r="AJ56" s="7" t="e">
        <v>#N/A</v>
      </c>
      <c r="AK56" s="6">
        <v>1</v>
      </c>
      <c r="AL56" s="6" t="s">
        <v>156</v>
      </c>
      <c r="AM56" s="1"/>
      <c r="AN56" s="1"/>
      <c r="AO56" s="1"/>
      <c r="AP56" s="1"/>
      <c r="AQ56" s="38" t="s">
        <v>1248</v>
      </c>
      <c r="AR56" s="38" t="s">
        <v>1248</v>
      </c>
      <c r="AT56" s="41">
        <v>2740366.67</v>
      </c>
      <c r="AX56" t="s">
        <v>1373</v>
      </c>
      <c r="AY56" s="39">
        <v>42370</v>
      </c>
    </row>
    <row r="57" spans="1:51" ht="18" hidden="1" customHeight="1" x14ac:dyDescent="0.25">
      <c r="A57" s="1" t="s">
        <v>1308</v>
      </c>
      <c r="B57" s="5">
        <v>201</v>
      </c>
      <c r="C57" s="6" t="s">
        <v>307</v>
      </c>
      <c r="D57" s="6" t="s">
        <v>42</v>
      </c>
      <c r="E57" s="6"/>
      <c r="F57" s="6" t="s">
        <v>43</v>
      </c>
      <c r="G57" s="6"/>
      <c r="H57" s="6" t="s">
        <v>44</v>
      </c>
      <c r="I57" s="6">
        <v>2015</v>
      </c>
      <c r="J57" s="6">
        <v>2015</v>
      </c>
      <c r="K57" s="6">
        <v>181</v>
      </c>
      <c r="L57" s="6" t="s">
        <v>501</v>
      </c>
      <c r="M57" s="6"/>
      <c r="N57" s="6"/>
      <c r="O57" s="6">
        <v>1</v>
      </c>
      <c r="P57" s="6"/>
      <c r="Q57" s="6"/>
      <c r="R57" s="6"/>
      <c r="S57" s="6" t="s">
        <v>46</v>
      </c>
      <c r="T57" s="6" t="s">
        <v>47</v>
      </c>
      <c r="U57" s="6" t="s">
        <v>228</v>
      </c>
      <c r="V57" s="6" t="s">
        <v>228</v>
      </c>
      <c r="W57" s="6" t="s">
        <v>540</v>
      </c>
      <c r="X57" s="6" t="s">
        <v>541</v>
      </c>
      <c r="Y57" s="6" t="s">
        <v>538</v>
      </c>
      <c r="Z57" s="6" t="s">
        <v>539</v>
      </c>
      <c r="AA57" s="6" t="s">
        <v>539</v>
      </c>
      <c r="AB57" s="6">
        <v>1</v>
      </c>
      <c r="AC57" s="6" t="s">
        <v>314</v>
      </c>
      <c r="AD57" s="6" t="s">
        <v>315</v>
      </c>
      <c r="AE57" s="6" t="s">
        <v>383</v>
      </c>
      <c r="AF57" s="6" t="e">
        <v>#N/A</v>
      </c>
      <c r="AG57" s="6" t="s">
        <v>156</v>
      </c>
      <c r="AH57" s="1" t="s">
        <v>60</v>
      </c>
      <c r="AI57" s="1" t="s">
        <v>330</v>
      </c>
      <c r="AJ57" s="7" t="e">
        <v>#N/A</v>
      </c>
      <c r="AK57" s="6">
        <v>1</v>
      </c>
      <c r="AL57" s="6" t="s">
        <v>156</v>
      </c>
      <c r="AM57" s="1"/>
      <c r="AN57" s="1"/>
      <c r="AO57" s="1"/>
      <c r="AP57" s="1"/>
      <c r="AQ57" s="38" t="s">
        <v>1248</v>
      </c>
      <c r="AR57" s="38" t="s">
        <v>1248</v>
      </c>
      <c r="AV57" s="41"/>
      <c r="AX57" t="s">
        <v>1373</v>
      </c>
      <c r="AY57" s="39">
        <v>42370</v>
      </c>
    </row>
    <row r="58" spans="1:51" ht="18" hidden="1" customHeight="1" x14ac:dyDescent="0.25">
      <c r="A58" s="1" t="s">
        <v>1309</v>
      </c>
      <c r="B58" s="5">
        <v>226</v>
      </c>
      <c r="C58" s="6" t="s">
        <v>307</v>
      </c>
      <c r="D58" s="6" t="s">
        <v>42</v>
      </c>
      <c r="E58" s="6"/>
      <c r="F58" s="6" t="s">
        <v>43</v>
      </c>
      <c r="G58" s="6"/>
      <c r="H58" s="6" t="s">
        <v>44</v>
      </c>
      <c r="I58" s="6">
        <v>2015</v>
      </c>
      <c r="J58" s="6">
        <v>2015</v>
      </c>
      <c r="K58" s="6">
        <v>181</v>
      </c>
      <c r="L58" s="6" t="s">
        <v>542</v>
      </c>
      <c r="M58" s="6"/>
      <c r="N58" s="6"/>
      <c r="O58" s="6">
        <v>1</v>
      </c>
      <c r="P58" s="6"/>
      <c r="Q58" s="6"/>
      <c r="R58" s="6"/>
      <c r="S58" s="6" t="s">
        <v>46</v>
      </c>
      <c r="T58" s="6" t="s">
        <v>47</v>
      </c>
      <c r="U58" s="6" t="s">
        <v>228</v>
      </c>
      <c r="V58" s="6" t="s">
        <v>228</v>
      </c>
      <c r="W58" s="6" t="s">
        <v>543</v>
      </c>
      <c r="X58" s="6" t="s">
        <v>527</v>
      </c>
      <c r="Y58" s="6" t="s">
        <v>528</v>
      </c>
      <c r="Z58" s="6" t="s">
        <v>529</v>
      </c>
      <c r="AA58" s="6" t="s">
        <v>530</v>
      </c>
      <c r="AB58" s="6">
        <v>1</v>
      </c>
      <c r="AC58" s="6" t="s">
        <v>314</v>
      </c>
      <c r="AD58" s="6" t="s">
        <v>315</v>
      </c>
      <c r="AE58" s="6" t="s">
        <v>383</v>
      </c>
      <c r="AF58" s="6" t="e">
        <v>#N/A</v>
      </c>
      <c r="AG58" s="6" t="s">
        <v>156</v>
      </c>
      <c r="AH58" s="1" t="s">
        <v>60</v>
      </c>
      <c r="AI58" s="1" t="s">
        <v>330</v>
      </c>
      <c r="AJ58" s="7" t="e">
        <v>#N/A</v>
      </c>
      <c r="AK58" s="6">
        <v>1</v>
      </c>
      <c r="AL58" s="6" t="s">
        <v>156</v>
      </c>
      <c r="AM58" s="1"/>
      <c r="AN58" s="1"/>
      <c r="AO58" s="1"/>
      <c r="AP58" s="1"/>
      <c r="AQ58" s="38" t="s">
        <v>1248</v>
      </c>
      <c r="AR58" s="38" t="s">
        <v>1248</v>
      </c>
      <c r="AT58" s="41">
        <v>39977000</v>
      </c>
      <c r="AX58" t="s">
        <v>1373</v>
      </c>
      <c r="AY58" s="39">
        <v>42370</v>
      </c>
    </row>
    <row r="59" spans="1:51" ht="18" hidden="1" customHeight="1" x14ac:dyDescent="0.25">
      <c r="A59" s="1" t="s">
        <v>1310</v>
      </c>
      <c r="B59" s="5">
        <v>27</v>
      </c>
      <c r="C59" s="6" t="s">
        <v>344</v>
      </c>
      <c r="D59" s="6" t="s">
        <v>42</v>
      </c>
      <c r="E59" s="6"/>
      <c r="F59" s="6" t="s">
        <v>43</v>
      </c>
      <c r="G59" s="6"/>
      <c r="H59" s="6" t="s">
        <v>44</v>
      </c>
      <c r="I59" s="6">
        <v>2016</v>
      </c>
      <c r="J59" s="6">
        <v>2016</v>
      </c>
      <c r="K59" s="6">
        <v>131</v>
      </c>
      <c r="L59" s="6" t="s">
        <v>544</v>
      </c>
      <c r="M59" s="6"/>
      <c r="N59" s="6"/>
      <c r="O59" s="6">
        <v>1</v>
      </c>
      <c r="P59" s="6"/>
      <c r="Q59" s="6"/>
      <c r="R59" s="6"/>
      <c r="S59" s="6" t="s">
        <v>46</v>
      </c>
      <c r="T59" s="6" t="s">
        <v>67</v>
      </c>
      <c r="U59" s="6" t="s">
        <v>297</v>
      </c>
      <c r="V59" s="6" t="s">
        <v>298</v>
      </c>
      <c r="W59" s="6" t="s">
        <v>545</v>
      </c>
      <c r="X59" s="6" t="s">
        <v>546</v>
      </c>
      <c r="Y59" s="6" t="s">
        <v>547</v>
      </c>
      <c r="Z59" s="6" t="s">
        <v>548</v>
      </c>
      <c r="AA59" s="6" t="s">
        <v>549</v>
      </c>
      <c r="AB59" s="6">
        <v>1</v>
      </c>
      <c r="AC59" s="6" t="s">
        <v>351</v>
      </c>
      <c r="AD59" s="6" t="s">
        <v>352</v>
      </c>
      <c r="AE59" s="6" t="s">
        <v>550</v>
      </c>
      <c r="AF59" s="6" t="e">
        <v>#N/A</v>
      </c>
      <c r="AG59" s="6" t="s">
        <v>156</v>
      </c>
      <c r="AH59" s="1" t="s">
        <v>235</v>
      </c>
      <c r="AI59" s="1" t="s">
        <v>551</v>
      </c>
      <c r="AJ59" s="7" t="e">
        <v>#N/A</v>
      </c>
      <c r="AK59" s="6">
        <v>1</v>
      </c>
      <c r="AL59" s="6" t="s">
        <v>156</v>
      </c>
      <c r="AM59" s="1"/>
      <c r="AN59" s="1"/>
      <c r="AO59" s="1"/>
      <c r="AP59" s="1"/>
      <c r="AQ59" s="38" t="s">
        <v>1248</v>
      </c>
      <c r="AV59" s="41"/>
      <c r="AX59" s="4" t="s">
        <v>1252</v>
      </c>
      <c r="AY59" s="32">
        <v>42461</v>
      </c>
    </row>
    <row r="60" spans="1:51" ht="18" hidden="1" customHeight="1" x14ac:dyDescent="0.25">
      <c r="A60" s="1" t="s">
        <v>1297</v>
      </c>
      <c r="B60" s="5">
        <v>81</v>
      </c>
      <c r="C60" s="6" t="s">
        <v>552</v>
      </c>
      <c r="D60" s="6" t="s">
        <v>42</v>
      </c>
      <c r="E60" s="6"/>
      <c r="F60" s="6" t="s">
        <v>43</v>
      </c>
      <c r="G60" s="6"/>
      <c r="H60" s="6" t="s">
        <v>44</v>
      </c>
      <c r="I60" s="6">
        <v>2016</v>
      </c>
      <c r="J60" s="6">
        <v>2016</v>
      </c>
      <c r="K60" s="6">
        <v>191</v>
      </c>
      <c r="L60" s="6" t="s">
        <v>45</v>
      </c>
      <c r="M60" s="6"/>
      <c r="N60" s="6"/>
      <c r="O60" s="6">
        <v>1</v>
      </c>
      <c r="P60" s="6"/>
      <c r="Q60" s="6"/>
      <c r="R60" s="6"/>
      <c r="S60" s="6" t="s">
        <v>46</v>
      </c>
      <c r="T60" s="6" t="s">
        <v>47</v>
      </c>
      <c r="U60" s="6" t="s">
        <v>48</v>
      </c>
      <c r="V60" s="6" t="s">
        <v>49</v>
      </c>
      <c r="W60" s="6" t="s">
        <v>553</v>
      </c>
      <c r="X60" s="6" t="s">
        <v>554</v>
      </c>
      <c r="Y60" s="6" t="s">
        <v>555</v>
      </c>
      <c r="Z60" s="6" t="s">
        <v>556</v>
      </c>
      <c r="AA60" s="6" t="s">
        <v>557</v>
      </c>
      <c r="AB60" s="6">
        <v>1</v>
      </c>
      <c r="AC60" s="6" t="s">
        <v>558</v>
      </c>
      <c r="AD60" s="6" t="s">
        <v>559</v>
      </c>
      <c r="AE60" s="6" t="s">
        <v>560</v>
      </c>
      <c r="AF60" s="6" t="s">
        <v>450</v>
      </c>
      <c r="AG60" s="6" t="s">
        <v>156</v>
      </c>
      <c r="AH60" s="1" t="s">
        <v>76</v>
      </c>
      <c r="AI60" s="1" t="s">
        <v>451</v>
      </c>
      <c r="AJ60" s="7" t="e">
        <v>#N/A</v>
      </c>
      <c r="AK60" s="6">
        <v>1</v>
      </c>
      <c r="AL60" s="6" t="s">
        <v>156</v>
      </c>
      <c r="AM60" s="1"/>
      <c r="AN60" s="1"/>
      <c r="AO60" s="1"/>
      <c r="AP60" s="1"/>
      <c r="AQ60" s="38" t="s">
        <v>1248</v>
      </c>
      <c r="AV60" s="41"/>
    </row>
    <row r="61" spans="1:51" ht="18" hidden="1" customHeight="1" x14ac:dyDescent="0.25">
      <c r="A61" s="1" t="s">
        <v>1298</v>
      </c>
      <c r="B61" s="5">
        <v>146</v>
      </c>
      <c r="C61" s="6" t="s">
        <v>552</v>
      </c>
      <c r="D61" s="6" t="s">
        <v>42</v>
      </c>
      <c r="E61" s="6"/>
      <c r="F61" s="6" t="s">
        <v>43</v>
      </c>
      <c r="G61" s="6"/>
      <c r="H61" s="6" t="s">
        <v>44</v>
      </c>
      <c r="I61" s="6">
        <v>2016</v>
      </c>
      <c r="J61" s="6">
        <v>2016</v>
      </c>
      <c r="K61" s="6">
        <v>191</v>
      </c>
      <c r="L61" s="6" t="s">
        <v>91</v>
      </c>
      <c r="M61" s="6"/>
      <c r="N61" s="6"/>
      <c r="O61" s="6">
        <v>1</v>
      </c>
      <c r="P61" s="6"/>
      <c r="Q61" s="6"/>
      <c r="R61" s="6"/>
      <c r="S61" s="6" t="s">
        <v>46</v>
      </c>
      <c r="T61" s="6" t="s">
        <v>47</v>
      </c>
      <c r="U61" s="6" t="s">
        <v>48</v>
      </c>
      <c r="V61" s="6" t="s">
        <v>49</v>
      </c>
      <c r="W61" s="6" t="s">
        <v>561</v>
      </c>
      <c r="X61" s="6" t="s">
        <v>554</v>
      </c>
      <c r="Y61" s="6" t="s">
        <v>562</v>
      </c>
      <c r="Z61" s="6" t="s">
        <v>556</v>
      </c>
      <c r="AA61" s="6" t="s">
        <v>563</v>
      </c>
      <c r="AB61" s="6">
        <v>1</v>
      </c>
      <c r="AC61" s="6" t="s">
        <v>564</v>
      </c>
      <c r="AD61" s="6" t="s">
        <v>559</v>
      </c>
      <c r="AE61" s="6" t="s">
        <v>560</v>
      </c>
      <c r="AF61" s="6" t="s">
        <v>461</v>
      </c>
      <c r="AG61" s="6" t="s">
        <v>156</v>
      </c>
      <c r="AH61" s="1" t="s">
        <v>60</v>
      </c>
      <c r="AI61" s="1" t="s">
        <v>462</v>
      </c>
      <c r="AJ61" s="7" t="e">
        <v>#N/A</v>
      </c>
      <c r="AK61" s="6">
        <v>1</v>
      </c>
      <c r="AL61" s="6" t="s">
        <v>156</v>
      </c>
      <c r="AM61" s="1"/>
      <c r="AN61" s="1"/>
      <c r="AO61" s="1"/>
      <c r="AP61" s="1"/>
      <c r="AQ61" s="38" t="s">
        <v>1248</v>
      </c>
      <c r="AR61" s="38" t="s">
        <v>1248</v>
      </c>
      <c r="AT61" s="41">
        <v>44272560</v>
      </c>
      <c r="AU61" s="41" t="s">
        <v>1504</v>
      </c>
      <c r="AV61" s="45">
        <v>42927</v>
      </c>
      <c r="AW61" s="41" t="s">
        <v>1506</v>
      </c>
    </row>
    <row r="62" spans="1:51" ht="18" hidden="1" customHeight="1" x14ac:dyDescent="0.25">
      <c r="A62" s="1" t="s">
        <v>1311</v>
      </c>
      <c r="B62" s="5">
        <v>155</v>
      </c>
      <c r="C62" s="6" t="s">
        <v>552</v>
      </c>
      <c r="D62" s="6" t="s">
        <v>42</v>
      </c>
      <c r="E62" s="6"/>
      <c r="F62" s="6" t="s">
        <v>43</v>
      </c>
      <c r="G62" s="6"/>
      <c r="H62" s="6" t="s">
        <v>44</v>
      </c>
      <c r="I62" s="6">
        <v>2016</v>
      </c>
      <c r="J62" s="6">
        <v>2016</v>
      </c>
      <c r="K62" s="6">
        <v>191</v>
      </c>
      <c r="L62" s="6" t="s">
        <v>97</v>
      </c>
      <c r="M62" s="6"/>
      <c r="N62" s="6"/>
      <c r="O62" s="6">
        <v>1</v>
      </c>
      <c r="P62" s="6"/>
      <c r="Q62" s="6"/>
      <c r="R62" s="6"/>
      <c r="S62" s="6" t="s">
        <v>46</v>
      </c>
      <c r="T62" s="6" t="s">
        <v>47</v>
      </c>
      <c r="U62" s="6" t="s">
        <v>48</v>
      </c>
      <c r="V62" s="6" t="s">
        <v>49</v>
      </c>
      <c r="W62" s="6" t="s">
        <v>570</v>
      </c>
      <c r="X62" s="6" t="s">
        <v>571</v>
      </c>
      <c r="Y62" s="6" t="s">
        <v>572</v>
      </c>
      <c r="Z62" s="6" t="s">
        <v>556</v>
      </c>
      <c r="AA62" s="6" t="s">
        <v>557</v>
      </c>
      <c r="AB62" s="6">
        <v>1</v>
      </c>
      <c r="AC62" s="6" t="s">
        <v>558</v>
      </c>
      <c r="AD62" s="6" t="s">
        <v>559</v>
      </c>
      <c r="AE62" s="6" t="s">
        <v>560</v>
      </c>
      <c r="AF62" s="6" t="s">
        <v>466</v>
      </c>
      <c r="AG62" s="6" t="s">
        <v>156</v>
      </c>
      <c r="AH62" s="1" t="s">
        <v>60</v>
      </c>
      <c r="AI62" s="1" t="s">
        <v>77</v>
      </c>
      <c r="AJ62" s="7" t="e">
        <v>#N/A</v>
      </c>
      <c r="AK62" s="6">
        <v>1</v>
      </c>
      <c r="AL62" s="6" t="s">
        <v>156</v>
      </c>
      <c r="AM62" s="1"/>
      <c r="AN62" s="1"/>
      <c r="AO62" s="1"/>
      <c r="AP62" s="1"/>
      <c r="AQ62" s="38" t="s">
        <v>1248</v>
      </c>
      <c r="AV62" s="41"/>
    </row>
    <row r="63" spans="1:51" ht="18" hidden="1" customHeight="1" x14ac:dyDescent="0.25">
      <c r="A63" s="1" t="s">
        <v>1299</v>
      </c>
      <c r="B63" s="5">
        <v>163</v>
      </c>
      <c r="C63" s="6" t="s">
        <v>552</v>
      </c>
      <c r="D63" s="6" t="s">
        <v>42</v>
      </c>
      <c r="E63" s="6"/>
      <c r="F63" s="6" t="s">
        <v>43</v>
      </c>
      <c r="G63" s="6"/>
      <c r="H63" s="6" t="s">
        <v>44</v>
      </c>
      <c r="I63" s="6">
        <v>2016</v>
      </c>
      <c r="J63" s="6">
        <v>2016</v>
      </c>
      <c r="K63" s="6">
        <v>191</v>
      </c>
      <c r="L63" s="6" t="s">
        <v>472</v>
      </c>
      <c r="M63" s="6"/>
      <c r="N63" s="6"/>
      <c r="O63" s="6">
        <v>1</v>
      </c>
      <c r="P63" s="6"/>
      <c r="Q63" s="6"/>
      <c r="R63" s="6"/>
      <c r="S63" s="6" t="s">
        <v>46</v>
      </c>
      <c r="T63" s="6" t="s">
        <v>47</v>
      </c>
      <c r="U63" s="6" t="s">
        <v>48</v>
      </c>
      <c r="V63" s="6" t="s">
        <v>49</v>
      </c>
      <c r="W63" s="6" t="s">
        <v>573</v>
      </c>
      <c r="X63" s="6" t="s">
        <v>565</v>
      </c>
      <c r="Y63" s="6" t="s">
        <v>574</v>
      </c>
      <c r="Z63" s="6" t="s">
        <v>567</v>
      </c>
      <c r="AA63" s="6" t="s">
        <v>575</v>
      </c>
      <c r="AB63" s="6">
        <v>1</v>
      </c>
      <c r="AC63" s="6" t="s">
        <v>569</v>
      </c>
      <c r="AD63" s="6" t="s">
        <v>559</v>
      </c>
      <c r="AE63" s="6" t="s">
        <v>560</v>
      </c>
      <c r="AF63" s="6" t="s">
        <v>466</v>
      </c>
      <c r="AG63" s="6" t="s">
        <v>156</v>
      </c>
      <c r="AH63" s="1" t="s">
        <v>60</v>
      </c>
      <c r="AI63" s="1" t="s">
        <v>262</v>
      </c>
      <c r="AJ63" s="7" t="e">
        <v>#N/A</v>
      </c>
      <c r="AK63" s="6">
        <v>1</v>
      </c>
      <c r="AL63" s="6" t="s">
        <v>156</v>
      </c>
      <c r="AM63" s="1"/>
      <c r="AN63" s="1"/>
      <c r="AO63" s="1"/>
      <c r="AP63" s="1"/>
      <c r="AQ63" s="38" t="s">
        <v>1248</v>
      </c>
      <c r="AR63" s="38" t="s">
        <v>1248</v>
      </c>
      <c r="AT63" s="41">
        <v>37124998</v>
      </c>
    </row>
    <row r="64" spans="1:51" ht="18" hidden="1" customHeight="1" x14ac:dyDescent="0.25">
      <c r="A64" s="1" t="s">
        <v>1312</v>
      </c>
      <c r="B64" s="5">
        <v>14</v>
      </c>
      <c r="C64" s="6" t="s">
        <v>585</v>
      </c>
      <c r="D64" s="6" t="s">
        <v>42</v>
      </c>
      <c r="E64" s="6"/>
      <c r="F64" s="6" t="s">
        <v>43</v>
      </c>
      <c r="G64" s="6"/>
      <c r="H64" s="6" t="s">
        <v>44</v>
      </c>
      <c r="I64" s="6">
        <v>2017</v>
      </c>
      <c r="J64" s="6">
        <v>2017</v>
      </c>
      <c r="K64" s="6">
        <v>115</v>
      </c>
      <c r="L64" s="6" t="s">
        <v>363</v>
      </c>
      <c r="M64" s="6"/>
      <c r="N64" s="6"/>
      <c r="O64" s="6">
        <v>1</v>
      </c>
      <c r="P64" s="6"/>
      <c r="Q64" s="6"/>
      <c r="R64" s="6"/>
      <c r="S64" s="6" t="s">
        <v>46</v>
      </c>
      <c r="T64" s="6" t="s">
        <v>67</v>
      </c>
      <c r="U64" s="6" t="s">
        <v>48</v>
      </c>
      <c r="V64" s="6" t="s">
        <v>49</v>
      </c>
      <c r="W64" s="6" t="s">
        <v>586</v>
      </c>
      <c r="X64" s="6" t="s">
        <v>587</v>
      </c>
      <c r="Y64" s="6" t="s">
        <v>588</v>
      </c>
      <c r="Z64" s="6" t="s">
        <v>589</v>
      </c>
      <c r="AA64" s="6" t="s">
        <v>590</v>
      </c>
      <c r="AB64" s="6">
        <v>1</v>
      </c>
      <c r="AC64" s="6" t="s">
        <v>591</v>
      </c>
      <c r="AD64" s="6" t="s">
        <v>592</v>
      </c>
      <c r="AE64" s="6" t="s">
        <v>593</v>
      </c>
      <c r="AF64" s="6" t="s">
        <v>594</v>
      </c>
      <c r="AG64" s="6" t="s">
        <v>156</v>
      </c>
      <c r="AH64" s="1" t="s">
        <v>60</v>
      </c>
      <c r="AI64" s="1" t="s">
        <v>330</v>
      </c>
      <c r="AJ64" s="7">
        <v>43185</v>
      </c>
      <c r="AK64" s="6">
        <v>1</v>
      </c>
      <c r="AL64" s="6" t="s">
        <v>156</v>
      </c>
      <c r="AM64" s="1"/>
      <c r="AN64" s="1"/>
      <c r="AO64" s="1"/>
      <c r="AP64" s="1"/>
      <c r="AQ64" s="38" t="s">
        <v>1248</v>
      </c>
      <c r="AR64" s="38" t="s">
        <v>1248</v>
      </c>
      <c r="AV64" s="41"/>
      <c r="AX64" s="4" t="s">
        <v>1252</v>
      </c>
      <c r="AY64" s="32">
        <v>42856</v>
      </c>
    </row>
    <row r="65" spans="1:53" ht="18" hidden="1" customHeight="1" x14ac:dyDescent="0.25">
      <c r="A65" s="1" t="s">
        <v>1313</v>
      </c>
      <c r="B65" s="5">
        <v>40</v>
      </c>
      <c r="C65" s="6" t="s">
        <v>585</v>
      </c>
      <c r="D65" s="6" t="s">
        <v>42</v>
      </c>
      <c r="E65" s="6"/>
      <c r="F65" s="6" t="s">
        <v>43</v>
      </c>
      <c r="G65" s="6"/>
      <c r="H65" s="6" t="s">
        <v>44</v>
      </c>
      <c r="I65" s="6">
        <v>2017</v>
      </c>
      <c r="J65" s="6">
        <v>2017</v>
      </c>
      <c r="K65" s="6">
        <v>115</v>
      </c>
      <c r="L65" s="6" t="s">
        <v>410</v>
      </c>
      <c r="M65" s="6"/>
      <c r="N65" s="6"/>
      <c r="O65" s="6">
        <v>1</v>
      </c>
      <c r="P65" s="6"/>
      <c r="Q65" s="6"/>
      <c r="R65" s="6"/>
      <c r="S65" s="6" t="s">
        <v>46</v>
      </c>
      <c r="T65" s="6" t="s">
        <v>67</v>
      </c>
      <c r="U65" s="6" t="s">
        <v>148</v>
      </c>
      <c r="V65" s="6" t="s">
        <v>149</v>
      </c>
      <c r="W65" s="6" t="s">
        <v>595</v>
      </c>
      <c r="X65" s="6" t="s">
        <v>596</v>
      </c>
      <c r="Y65" s="6" t="s">
        <v>597</v>
      </c>
      <c r="Z65" s="6" t="s">
        <v>598</v>
      </c>
      <c r="AA65" s="6" t="s">
        <v>599</v>
      </c>
      <c r="AB65" s="6">
        <v>1</v>
      </c>
      <c r="AC65" s="6" t="s">
        <v>600</v>
      </c>
      <c r="AD65" s="6" t="s">
        <v>601</v>
      </c>
      <c r="AE65" s="6" t="s">
        <v>602</v>
      </c>
      <c r="AF65" s="6" t="s">
        <v>603</v>
      </c>
      <c r="AG65" s="6" t="s">
        <v>156</v>
      </c>
      <c r="AH65" s="1" t="s">
        <v>136</v>
      </c>
      <c r="AI65" s="1" t="s">
        <v>198</v>
      </c>
      <c r="AJ65" s="7">
        <v>43185</v>
      </c>
      <c r="AK65" s="6">
        <v>1</v>
      </c>
      <c r="AL65" s="6" t="s">
        <v>156</v>
      </c>
      <c r="AM65" s="1"/>
      <c r="AN65" s="1"/>
      <c r="AO65" s="1"/>
      <c r="AP65" s="1"/>
      <c r="AQ65" s="38" t="s">
        <v>1248</v>
      </c>
      <c r="AV65" s="41"/>
      <c r="AX65" s="4" t="s">
        <v>1252</v>
      </c>
      <c r="AY65" s="32">
        <v>42856</v>
      </c>
    </row>
    <row r="66" spans="1:53" ht="18" hidden="1" customHeight="1" x14ac:dyDescent="0.25">
      <c r="A66" s="1" t="s">
        <v>1314</v>
      </c>
      <c r="B66" s="5">
        <v>41</v>
      </c>
      <c r="C66" s="6" t="s">
        <v>585</v>
      </c>
      <c r="D66" s="6" t="s">
        <v>42</v>
      </c>
      <c r="E66" s="6"/>
      <c r="F66" s="6" t="s">
        <v>43</v>
      </c>
      <c r="G66" s="6"/>
      <c r="H66" s="6" t="s">
        <v>44</v>
      </c>
      <c r="I66" s="6">
        <v>2017</v>
      </c>
      <c r="J66" s="6">
        <v>2017</v>
      </c>
      <c r="K66" s="6">
        <v>115</v>
      </c>
      <c r="L66" s="6" t="s">
        <v>416</v>
      </c>
      <c r="M66" s="6"/>
      <c r="N66" s="6"/>
      <c r="O66" s="6">
        <v>1</v>
      </c>
      <c r="P66" s="6"/>
      <c r="Q66" s="6"/>
      <c r="R66" s="6"/>
      <c r="S66" s="6" t="s">
        <v>46</v>
      </c>
      <c r="T66" s="6" t="s">
        <v>67</v>
      </c>
      <c r="U66" s="6" t="s">
        <v>148</v>
      </c>
      <c r="V66" s="6" t="s">
        <v>149</v>
      </c>
      <c r="W66" s="6" t="s">
        <v>604</v>
      </c>
      <c r="X66" s="6" t="s">
        <v>605</v>
      </c>
      <c r="Y66" s="6" t="s">
        <v>606</v>
      </c>
      <c r="Z66" s="6" t="s">
        <v>607</v>
      </c>
      <c r="AA66" s="6" t="s">
        <v>608</v>
      </c>
      <c r="AB66" s="6">
        <v>1</v>
      </c>
      <c r="AC66" s="6" t="s">
        <v>609</v>
      </c>
      <c r="AD66" s="6" t="s">
        <v>610</v>
      </c>
      <c r="AE66" s="6" t="s">
        <v>602</v>
      </c>
      <c r="AF66" s="6" t="s">
        <v>611</v>
      </c>
      <c r="AG66" s="6" t="s">
        <v>156</v>
      </c>
      <c r="AH66" s="1" t="s">
        <v>136</v>
      </c>
      <c r="AI66" s="1" t="s">
        <v>612</v>
      </c>
      <c r="AJ66" s="7">
        <v>43185</v>
      </c>
      <c r="AK66" s="6">
        <v>1</v>
      </c>
      <c r="AL66" s="6" t="s">
        <v>156</v>
      </c>
      <c r="AM66" s="1"/>
      <c r="AN66" s="1"/>
      <c r="AO66" s="1"/>
      <c r="AP66" s="1"/>
      <c r="AQ66" s="38" t="s">
        <v>1248</v>
      </c>
      <c r="AR66" s="38" t="s">
        <v>1248</v>
      </c>
      <c r="AV66" s="41"/>
      <c r="AX66" s="4" t="s">
        <v>1252</v>
      </c>
      <c r="AY66" s="32">
        <v>42856</v>
      </c>
    </row>
    <row r="67" spans="1:53" ht="18" hidden="1" customHeight="1" x14ac:dyDescent="0.25">
      <c r="A67" s="1" t="s">
        <v>1297</v>
      </c>
      <c r="B67" s="5">
        <v>87</v>
      </c>
      <c r="C67" s="6" t="s">
        <v>613</v>
      </c>
      <c r="D67" s="6" t="s">
        <v>42</v>
      </c>
      <c r="E67" s="6"/>
      <c r="F67" s="6" t="s">
        <v>43</v>
      </c>
      <c r="G67" s="6"/>
      <c r="H67" s="6" t="s">
        <v>44</v>
      </c>
      <c r="I67" s="6">
        <v>2016</v>
      </c>
      <c r="J67" s="6">
        <v>2016</v>
      </c>
      <c r="K67" s="6">
        <v>171</v>
      </c>
      <c r="L67" s="6" t="s">
        <v>45</v>
      </c>
      <c r="M67" s="6"/>
      <c r="N67" s="6"/>
      <c r="O67" s="6">
        <v>1</v>
      </c>
      <c r="P67" s="6"/>
      <c r="Q67" s="6"/>
      <c r="R67" s="6"/>
      <c r="S67" s="6" t="s">
        <v>46</v>
      </c>
      <c r="T67" s="6" t="s">
        <v>47</v>
      </c>
      <c r="U67" s="6" t="s">
        <v>48</v>
      </c>
      <c r="V67" s="6" t="s">
        <v>49</v>
      </c>
      <c r="W67" s="6" t="s">
        <v>614</v>
      </c>
      <c r="X67" s="6" t="s">
        <v>554</v>
      </c>
      <c r="Y67" s="6" t="s">
        <v>615</v>
      </c>
      <c r="Z67" s="6" t="s">
        <v>556</v>
      </c>
      <c r="AA67" s="6" t="s">
        <v>557</v>
      </c>
      <c r="AB67" s="6">
        <v>1</v>
      </c>
      <c r="AC67" s="6" t="s">
        <v>260</v>
      </c>
      <c r="AD67" s="6" t="s">
        <v>616</v>
      </c>
      <c r="AE67" s="6" t="s">
        <v>617</v>
      </c>
      <c r="AF67" s="6" t="s">
        <v>450</v>
      </c>
      <c r="AG67" s="6" t="s">
        <v>156</v>
      </c>
      <c r="AH67" s="1" t="s">
        <v>76</v>
      </c>
      <c r="AI67" s="1" t="s">
        <v>451</v>
      </c>
      <c r="AJ67" s="7" t="e">
        <v>#N/A</v>
      </c>
      <c r="AK67" s="6">
        <v>1</v>
      </c>
      <c r="AL67" s="6" t="s">
        <v>156</v>
      </c>
      <c r="AM67" s="1"/>
      <c r="AN67" s="1"/>
      <c r="AO67" s="1"/>
      <c r="AP67" s="1"/>
      <c r="AQ67" s="38" t="s">
        <v>1249</v>
      </c>
      <c r="AV67" s="41"/>
      <c r="AX67" s="4" t="s">
        <v>1373</v>
      </c>
      <c r="AY67" s="32">
        <v>42644</v>
      </c>
    </row>
    <row r="68" spans="1:53" ht="18" hidden="1" customHeight="1" x14ac:dyDescent="0.25">
      <c r="A68" s="1" t="s">
        <v>1298</v>
      </c>
      <c r="B68" s="5">
        <v>142</v>
      </c>
      <c r="C68" s="6" t="s">
        <v>613</v>
      </c>
      <c r="D68" s="6" t="s">
        <v>42</v>
      </c>
      <c r="E68" s="6"/>
      <c r="F68" s="6" t="s">
        <v>43</v>
      </c>
      <c r="G68" s="6"/>
      <c r="H68" s="6" t="s">
        <v>44</v>
      </c>
      <c r="I68" s="6">
        <v>2016</v>
      </c>
      <c r="J68" s="6">
        <v>2016</v>
      </c>
      <c r="K68" s="6">
        <v>171</v>
      </c>
      <c r="L68" s="6" t="s">
        <v>91</v>
      </c>
      <c r="M68" s="6"/>
      <c r="N68" s="6"/>
      <c r="O68" s="6">
        <v>1</v>
      </c>
      <c r="P68" s="6"/>
      <c r="Q68" s="6"/>
      <c r="R68" s="6"/>
      <c r="S68" s="6" t="s">
        <v>46</v>
      </c>
      <c r="T68" s="6" t="s">
        <v>47</v>
      </c>
      <c r="U68" s="6" t="s">
        <v>48</v>
      </c>
      <c r="V68" s="6" t="s">
        <v>49</v>
      </c>
      <c r="W68" s="6" t="s">
        <v>634</v>
      </c>
      <c r="X68" s="6" t="s">
        <v>635</v>
      </c>
      <c r="Y68" s="6" t="s">
        <v>636</v>
      </c>
      <c r="Z68" s="6" t="s">
        <v>637</v>
      </c>
      <c r="AA68" s="6" t="s">
        <v>638</v>
      </c>
      <c r="AB68" s="6">
        <v>1</v>
      </c>
      <c r="AC68" s="6" t="s">
        <v>639</v>
      </c>
      <c r="AD68" s="6" t="s">
        <v>616</v>
      </c>
      <c r="AE68" s="6" t="s">
        <v>617</v>
      </c>
      <c r="AF68" s="6" t="s">
        <v>461</v>
      </c>
      <c r="AG68" s="6" t="s">
        <v>156</v>
      </c>
      <c r="AH68" s="1" t="s">
        <v>60</v>
      </c>
      <c r="AI68" s="1" t="s">
        <v>462</v>
      </c>
      <c r="AJ68" s="7" t="e">
        <v>#N/A</v>
      </c>
      <c r="AK68" s="6">
        <v>1</v>
      </c>
      <c r="AL68" s="6" t="s">
        <v>156</v>
      </c>
      <c r="AM68" s="1"/>
      <c r="AN68" s="1"/>
      <c r="AO68" s="1"/>
      <c r="AP68" s="1"/>
      <c r="AQ68" s="38" t="s">
        <v>1249</v>
      </c>
      <c r="AV68" s="41"/>
      <c r="AX68" s="4" t="s">
        <v>1373</v>
      </c>
      <c r="AY68" s="32">
        <v>42644</v>
      </c>
    </row>
    <row r="69" spans="1:53" ht="18" hidden="1" customHeight="1" x14ac:dyDescent="0.25">
      <c r="A69" s="1" t="s">
        <v>1311</v>
      </c>
      <c r="B69" s="5">
        <v>156</v>
      </c>
      <c r="C69" s="6" t="s">
        <v>613</v>
      </c>
      <c r="D69" s="6" t="s">
        <v>42</v>
      </c>
      <c r="E69" s="6"/>
      <c r="F69" s="6" t="s">
        <v>43</v>
      </c>
      <c r="G69" s="6"/>
      <c r="H69" s="6" t="s">
        <v>44</v>
      </c>
      <c r="I69" s="6">
        <v>2016</v>
      </c>
      <c r="J69" s="6">
        <v>2016</v>
      </c>
      <c r="K69" s="6">
        <v>171</v>
      </c>
      <c r="L69" s="6" t="s">
        <v>97</v>
      </c>
      <c r="M69" s="6"/>
      <c r="N69" s="6"/>
      <c r="O69" s="6">
        <v>1</v>
      </c>
      <c r="P69" s="6"/>
      <c r="Q69" s="6"/>
      <c r="R69" s="6"/>
      <c r="S69" s="6" t="s">
        <v>46</v>
      </c>
      <c r="T69" s="6" t="s">
        <v>47</v>
      </c>
      <c r="U69" s="6" t="s">
        <v>48</v>
      </c>
      <c r="V69" s="6" t="s">
        <v>49</v>
      </c>
      <c r="W69" s="6" t="s">
        <v>640</v>
      </c>
      <c r="X69" s="6" t="s">
        <v>629</v>
      </c>
      <c r="Y69" s="6" t="s">
        <v>630</v>
      </c>
      <c r="Z69" s="6" t="s">
        <v>631</v>
      </c>
      <c r="AA69" s="6" t="s">
        <v>632</v>
      </c>
      <c r="AB69" s="6">
        <v>1</v>
      </c>
      <c r="AC69" s="6" t="s">
        <v>633</v>
      </c>
      <c r="AD69" s="6" t="s">
        <v>616</v>
      </c>
      <c r="AE69" s="6" t="s">
        <v>617</v>
      </c>
      <c r="AF69" s="6" t="s">
        <v>466</v>
      </c>
      <c r="AG69" s="6" t="s">
        <v>156</v>
      </c>
      <c r="AH69" s="1" t="s">
        <v>60</v>
      </c>
      <c r="AI69" s="1" t="s">
        <v>77</v>
      </c>
      <c r="AJ69" s="7" t="e">
        <v>#N/A</v>
      </c>
      <c r="AK69" s="6">
        <v>1</v>
      </c>
      <c r="AL69" s="6" t="s">
        <v>156</v>
      </c>
      <c r="AM69" s="1"/>
      <c r="AN69" s="1"/>
      <c r="AO69" s="1"/>
      <c r="AP69" s="1"/>
      <c r="AQ69" s="38" t="s">
        <v>1249</v>
      </c>
      <c r="AR69" s="38" t="s">
        <v>1249</v>
      </c>
      <c r="AV69" s="41"/>
      <c r="AX69" s="4" t="s">
        <v>1373</v>
      </c>
      <c r="AY69" s="32">
        <v>42644</v>
      </c>
    </row>
    <row r="70" spans="1:53" ht="18" hidden="1" customHeight="1" x14ac:dyDescent="0.25">
      <c r="A70" s="1" t="s">
        <v>1299</v>
      </c>
      <c r="B70" s="5">
        <v>165</v>
      </c>
      <c r="C70" s="6" t="s">
        <v>613</v>
      </c>
      <c r="D70" s="6" t="s">
        <v>42</v>
      </c>
      <c r="E70" s="6"/>
      <c r="F70" s="6" t="s">
        <v>43</v>
      </c>
      <c r="G70" s="6"/>
      <c r="H70" s="6" t="s">
        <v>44</v>
      </c>
      <c r="I70" s="6">
        <v>2016</v>
      </c>
      <c r="J70" s="6">
        <v>2016</v>
      </c>
      <c r="K70" s="6">
        <v>171</v>
      </c>
      <c r="L70" s="6" t="s">
        <v>472</v>
      </c>
      <c r="M70" s="6"/>
      <c r="N70" s="6"/>
      <c r="O70" s="6">
        <v>1</v>
      </c>
      <c r="P70" s="6"/>
      <c r="Q70" s="6"/>
      <c r="R70" s="6"/>
      <c r="S70" s="6" t="s">
        <v>46</v>
      </c>
      <c r="T70" s="6" t="s">
        <v>47</v>
      </c>
      <c r="U70" s="6" t="s">
        <v>48</v>
      </c>
      <c r="V70" s="6" t="s">
        <v>49</v>
      </c>
      <c r="W70" s="6" t="s">
        <v>641</v>
      </c>
      <c r="X70" s="6" t="s">
        <v>629</v>
      </c>
      <c r="Y70" s="6" t="s">
        <v>630</v>
      </c>
      <c r="Z70" s="6" t="s">
        <v>631</v>
      </c>
      <c r="AA70" s="6" t="s">
        <v>632</v>
      </c>
      <c r="AB70" s="6">
        <v>1</v>
      </c>
      <c r="AC70" s="6" t="s">
        <v>633</v>
      </c>
      <c r="AD70" s="6" t="s">
        <v>616</v>
      </c>
      <c r="AE70" s="6" t="s">
        <v>617</v>
      </c>
      <c r="AF70" s="6" t="s">
        <v>466</v>
      </c>
      <c r="AG70" s="6" t="s">
        <v>156</v>
      </c>
      <c r="AH70" s="1" t="s">
        <v>60</v>
      </c>
      <c r="AI70" s="1" t="s">
        <v>262</v>
      </c>
      <c r="AJ70" s="7" t="e">
        <v>#N/A</v>
      </c>
      <c r="AK70" s="6">
        <v>1</v>
      </c>
      <c r="AL70" s="6" t="s">
        <v>156</v>
      </c>
      <c r="AM70" s="1"/>
      <c r="AN70" s="1"/>
      <c r="AO70" s="1"/>
      <c r="AP70" s="1"/>
      <c r="AQ70" s="38" t="s">
        <v>1249</v>
      </c>
      <c r="AV70" s="41"/>
      <c r="AX70" s="4" t="s">
        <v>1373</v>
      </c>
      <c r="AY70" s="32">
        <v>42644</v>
      </c>
    </row>
    <row r="71" spans="1:53" ht="18" hidden="1" customHeight="1" x14ac:dyDescent="0.25">
      <c r="A71" s="1" t="s">
        <v>1315</v>
      </c>
      <c r="B71" s="5">
        <v>184</v>
      </c>
      <c r="C71" s="6" t="s">
        <v>613</v>
      </c>
      <c r="D71" s="6" t="s">
        <v>42</v>
      </c>
      <c r="E71" s="6"/>
      <c r="F71" s="6" t="s">
        <v>43</v>
      </c>
      <c r="G71" s="6"/>
      <c r="H71" s="6" t="s">
        <v>44</v>
      </c>
      <c r="I71" s="6">
        <v>2016</v>
      </c>
      <c r="J71" s="6">
        <v>2016</v>
      </c>
      <c r="K71" s="6">
        <v>171</v>
      </c>
      <c r="L71" s="6" t="s">
        <v>642</v>
      </c>
      <c r="M71" s="6"/>
      <c r="N71" s="6"/>
      <c r="O71" s="6">
        <v>1</v>
      </c>
      <c r="P71" s="6"/>
      <c r="Q71" s="6"/>
      <c r="R71" s="6"/>
      <c r="S71" s="6" t="s">
        <v>46</v>
      </c>
      <c r="T71" s="6" t="s">
        <v>47</v>
      </c>
      <c r="U71" s="6" t="s">
        <v>48</v>
      </c>
      <c r="V71" s="6" t="s">
        <v>49</v>
      </c>
      <c r="W71" s="6" t="s">
        <v>643</v>
      </c>
      <c r="X71" s="6" t="s">
        <v>399</v>
      </c>
      <c r="Y71" s="6" t="s">
        <v>644</v>
      </c>
      <c r="Z71" s="6" t="s">
        <v>645</v>
      </c>
      <c r="AA71" s="6" t="s">
        <v>646</v>
      </c>
      <c r="AB71" s="6">
        <v>1</v>
      </c>
      <c r="AC71" s="6" t="s">
        <v>351</v>
      </c>
      <c r="AD71" s="6" t="s">
        <v>616</v>
      </c>
      <c r="AE71" s="6" t="s">
        <v>617</v>
      </c>
      <c r="AF71" s="6" t="s">
        <v>647</v>
      </c>
      <c r="AG71" s="6" t="s">
        <v>156</v>
      </c>
      <c r="AH71" s="1" t="s">
        <v>60</v>
      </c>
      <c r="AI71" s="1" t="s">
        <v>116</v>
      </c>
      <c r="AJ71" s="7" t="e">
        <v>#N/A</v>
      </c>
      <c r="AK71" s="6">
        <v>1</v>
      </c>
      <c r="AL71" s="6" t="s">
        <v>156</v>
      </c>
      <c r="AM71" s="1"/>
      <c r="AN71" s="1"/>
      <c r="AO71" s="1"/>
      <c r="AP71" s="1"/>
      <c r="AQ71" s="38" t="s">
        <v>1249</v>
      </c>
      <c r="AV71" s="41"/>
      <c r="AX71" s="4" t="s">
        <v>1373</v>
      </c>
      <c r="AY71" s="32">
        <v>42644</v>
      </c>
    </row>
    <row r="72" spans="1:53" ht="18" hidden="1" customHeight="1" x14ac:dyDescent="0.25">
      <c r="A72" s="1" t="s">
        <v>1316</v>
      </c>
      <c r="B72" s="5">
        <v>141</v>
      </c>
      <c r="C72" s="6" t="s">
        <v>655</v>
      </c>
      <c r="D72" s="6" t="s">
        <v>42</v>
      </c>
      <c r="E72" s="6"/>
      <c r="F72" s="6" t="s">
        <v>43</v>
      </c>
      <c r="G72" s="6"/>
      <c r="H72" s="6" t="s">
        <v>44</v>
      </c>
      <c r="I72" s="6">
        <v>2017</v>
      </c>
      <c r="J72" s="6">
        <v>2017</v>
      </c>
      <c r="K72" s="6">
        <v>130</v>
      </c>
      <c r="L72" s="6" t="s">
        <v>656</v>
      </c>
      <c r="M72" s="6"/>
      <c r="N72" s="6"/>
      <c r="O72" s="6">
        <v>3</v>
      </c>
      <c r="P72" s="6"/>
      <c r="Q72" s="6"/>
      <c r="R72" s="6"/>
      <c r="S72" s="6" t="s">
        <v>46</v>
      </c>
      <c r="T72" s="6" t="s">
        <v>47</v>
      </c>
      <c r="U72" s="6" t="s">
        <v>48</v>
      </c>
      <c r="V72" s="6" t="s">
        <v>49</v>
      </c>
      <c r="W72" s="6" t="s">
        <v>657</v>
      </c>
      <c r="X72" s="6" t="s">
        <v>658</v>
      </c>
      <c r="Y72" s="6" t="s">
        <v>659</v>
      </c>
      <c r="Z72" s="6" t="s">
        <v>660</v>
      </c>
      <c r="AA72" s="6" t="s">
        <v>661</v>
      </c>
      <c r="AB72" s="6">
        <v>1</v>
      </c>
      <c r="AC72" s="6" t="s">
        <v>662</v>
      </c>
      <c r="AD72" s="6" t="s">
        <v>663</v>
      </c>
      <c r="AE72" s="6" t="s">
        <v>664</v>
      </c>
      <c r="AF72" s="6" t="s">
        <v>665</v>
      </c>
      <c r="AG72" s="6" t="s">
        <v>59</v>
      </c>
      <c r="AH72" s="1" t="s">
        <v>60</v>
      </c>
      <c r="AI72" s="1" t="s">
        <v>666</v>
      </c>
      <c r="AJ72" s="7" t="e">
        <v>#N/A</v>
      </c>
      <c r="AK72" s="6">
        <v>1</v>
      </c>
      <c r="AL72" s="6" t="s">
        <v>59</v>
      </c>
      <c r="AM72" s="1"/>
      <c r="AN72" s="1"/>
      <c r="AO72" s="1"/>
      <c r="AP72" s="1"/>
      <c r="AQ72" s="38" t="s">
        <v>1249</v>
      </c>
      <c r="AR72" s="38" t="s">
        <v>1249</v>
      </c>
      <c r="AT72" s="41">
        <v>189415210.33000001</v>
      </c>
      <c r="AX72" s="4" t="s">
        <v>1373</v>
      </c>
      <c r="AY72" s="32">
        <v>42948</v>
      </c>
      <c r="BA72" s="4" t="s">
        <v>1250</v>
      </c>
    </row>
    <row r="73" spans="1:53" ht="18" hidden="1" customHeight="1" x14ac:dyDescent="0.25">
      <c r="A73" s="1" t="s">
        <v>1317</v>
      </c>
      <c r="B73" s="5">
        <v>199</v>
      </c>
      <c r="C73" s="6" t="s">
        <v>655</v>
      </c>
      <c r="D73" s="6" t="s">
        <v>42</v>
      </c>
      <c r="E73" s="6"/>
      <c r="F73" s="6" t="s">
        <v>43</v>
      </c>
      <c r="G73" s="6"/>
      <c r="H73" s="6" t="s">
        <v>44</v>
      </c>
      <c r="I73" s="6">
        <v>2017</v>
      </c>
      <c r="J73" s="6">
        <v>2017</v>
      </c>
      <c r="K73" s="6">
        <v>130</v>
      </c>
      <c r="L73" s="6" t="s">
        <v>225</v>
      </c>
      <c r="M73" s="6"/>
      <c r="N73" s="6"/>
      <c r="O73" s="6">
        <v>3</v>
      </c>
      <c r="P73" s="6"/>
      <c r="Q73" s="6"/>
      <c r="R73" s="6"/>
      <c r="S73" s="6" t="s">
        <v>46</v>
      </c>
      <c r="T73" s="6" t="s">
        <v>47</v>
      </c>
      <c r="U73" s="6" t="s">
        <v>48</v>
      </c>
      <c r="V73" s="6" t="s">
        <v>49</v>
      </c>
      <c r="W73" s="6" t="s">
        <v>667</v>
      </c>
      <c r="X73" s="6" t="s">
        <v>658</v>
      </c>
      <c r="Y73" s="6" t="s">
        <v>659</v>
      </c>
      <c r="Z73" s="6" t="s">
        <v>660</v>
      </c>
      <c r="AA73" s="6" t="s">
        <v>661</v>
      </c>
      <c r="AB73" s="6">
        <v>1</v>
      </c>
      <c r="AC73" s="6" t="s">
        <v>662</v>
      </c>
      <c r="AD73" s="6" t="s">
        <v>663</v>
      </c>
      <c r="AE73" s="6" t="s">
        <v>664</v>
      </c>
      <c r="AF73" s="6" t="s">
        <v>665</v>
      </c>
      <c r="AG73" s="6" t="s">
        <v>59</v>
      </c>
      <c r="AH73" s="1" t="s">
        <v>60</v>
      </c>
      <c r="AI73" s="1" t="s">
        <v>666</v>
      </c>
      <c r="AJ73" s="7" t="e">
        <v>#N/A</v>
      </c>
      <c r="AK73" s="6">
        <v>1</v>
      </c>
      <c r="AL73" s="6" t="s">
        <v>59</v>
      </c>
      <c r="AM73" s="1"/>
      <c r="AN73" s="1"/>
      <c r="AO73" s="1"/>
      <c r="AP73" s="1"/>
      <c r="AQ73" s="38" t="s">
        <v>1249</v>
      </c>
      <c r="AV73" s="41"/>
      <c r="AX73" s="4" t="s">
        <v>1373</v>
      </c>
      <c r="AY73" s="32">
        <v>42948</v>
      </c>
    </row>
    <row r="74" spans="1:53" ht="18" hidden="1" customHeight="1" x14ac:dyDescent="0.25">
      <c r="A74" s="1" t="s">
        <v>1318</v>
      </c>
      <c r="B74" s="5">
        <v>221</v>
      </c>
      <c r="C74" s="6" t="s">
        <v>655</v>
      </c>
      <c r="D74" s="6" t="s">
        <v>42</v>
      </c>
      <c r="E74" s="6"/>
      <c r="F74" s="6" t="s">
        <v>43</v>
      </c>
      <c r="G74" s="6"/>
      <c r="H74" s="6" t="s">
        <v>44</v>
      </c>
      <c r="I74" s="6">
        <v>2017</v>
      </c>
      <c r="J74" s="6">
        <v>2017</v>
      </c>
      <c r="K74" s="6">
        <v>130</v>
      </c>
      <c r="L74" s="6" t="s">
        <v>668</v>
      </c>
      <c r="M74" s="6"/>
      <c r="N74" s="6"/>
      <c r="O74" s="6">
        <v>3</v>
      </c>
      <c r="P74" s="6"/>
      <c r="Q74" s="6"/>
      <c r="R74" s="6"/>
      <c r="S74" s="6" t="s">
        <v>46</v>
      </c>
      <c r="T74" s="6" t="s">
        <v>47</v>
      </c>
      <c r="U74" s="6" t="s">
        <v>48</v>
      </c>
      <c r="V74" s="6" t="s">
        <v>49</v>
      </c>
      <c r="W74" s="6" t="s">
        <v>669</v>
      </c>
      <c r="X74" s="6" t="s">
        <v>658</v>
      </c>
      <c r="Y74" s="6" t="s">
        <v>659</v>
      </c>
      <c r="Z74" s="6" t="s">
        <v>660</v>
      </c>
      <c r="AA74" s="6" t="s">
        <v>661</v>
      </c>
      <c r="AB74" s="6">
        <v>1</v>
      </c>
      <c r="AC74" s="6" t="s">
        <v>662</v>
      </c>
      <c r="AD74" s="6" t="s">
        <v>663</v>
      </c>
      <c r="AE74" s="6" t="s">
        <v>664</v>
      </c>
      <c r="AF74" s="6" t="s">
        <v>670</v>
      </c>
      <c r="AG74" s="6" t="s">
        <v>156</v>
      </c>
      <c r="AH74" s="1" t="s">
        <v>60</v>
      </c>
      <c r="AI74" s="1" t="s">
        <v>666</v>
      </c>
      <c r="AJ74" s="7" t="e">
        <v>#N/A</v>
      </c>
      <c r="AK74" s="6">
        <v>1</v>
      </c>
      <c r="AL74" s="6" t="s">
        <v>156</v>
      </c>
      <c r="AM74" s="1"/>
      <c r="AN74" s="1"/>
      <c r="AO74" s="1"/>
      <c r="AP74" s="1"/>
      <c r="AQ74" s="38" t="s">
        <v>1249</v>
      </c>
      <c r="AR74" s="38" t="s">
        <v>1249</v>
      </c>
      <c r="AV74" s="41"/>
      <c r="AX74" s="4" t="s">
        <v>1373</v>
      </c>
      <c r="AY74" s="32">
        <v>42948</v>
      </c>
    </row>
    <row r="75" spans="1:53" ht="18" hidden="1" customHeight="1" x14ac:dyDescent="0.25">
      <c r="A75" s="1" t="s">
        <v>1319</v>
      </c>
      <c r="B75" s="5">
        <v>76</v>
      </c>
      <c r="C75" s="6" t="s">
        <v>671</v>
      </c>
      <c r="D75" s="6" t="s">
        <v>42</v>
      </c>
      <c r="E75" s="6"/>
      <c r="F75" s="6" t="s">
        <v>43</v>
      </c>
      <c r="G75" s="6"/>
      <c r="H75" s="6" t="s">
        <v>44</v>
      </c>
      <c r="I75" s="6">
        <v>2017</v>
      </c>
      <c r="J75" s="6">
        <v>2017</v>
      </c>
      <c r="K75" s="6">
        <v>152</v>
      </c>
      <c r="L75" s="6" t="s">
        <v>672</v>
      </c>
      <c r="M75" s="6"/>
      <c r="N75" s="6"/>
      <c r="O75" s="6">
        <v>1</v>
      </c>
      <c r="P75" s="6"/>
      <c r="Q75" s="6"/>
      <c r="R75" s="6"/>
      <c r="S75" s="6" t="s">
        <v>46</v>
      </c>
      <c r="T75" s="6" t="s">
        <v>47</v>
      </c>
      <c r="U75" s="6" t="s">
        <v>48</v>
      </c>
      <c r="V75" s="6" t="s">
        <v>49</v>
      </c>
      <c r="W75" s="6" t="s">
        <v>673</v>
      </c>
      <c r="X75" s="6" t="s">
        <v>674</v>
      </c>
      <c r="Y75" s="6" t="s">
        <v>675</v>
      </c>
      <c r="Z75" s="6" t="s">
        <v>676</v>
      </c>
      <c r="AA75" s="6" t="s">
        <v>677</v>
      </c>
      <c r="AB75" s="6">
        <v>1</v>
      </c>
      <c r="AC75" s="6" t="s">
        <v>678</v>
      </c>
      <c r="AD75" s="6" t="s">
        <v>679</v>
      </c>
      <c r="AE75" s="6" t="s">
        <v>680</v>
      </c>
      <c r="AF75" s="6" t="s">
        <v>681</v>
      </c>
      <c r="AG75" s="6" t="s">
        <v>156</v>
      </c>
      <c r="AH75" s="1" t="s">
        <v>76</v>
      </c>
      <c r="AI75" s="1" t="s">
        <v>451</v>
      </c>
      <c r="AJ75" s="7">
        <v>43187</v>
      </c>
      <c r="AK75" s="6">
        <v>1</v>
      </c>
      <c r="AL75" s="6" t="s">
        <v>156</v>
      </c>
      <c r="AM75" s="1"/>
      <c r="AN75" s="1"/>
      <c r="AO75" s="1"/>
      <c r="AP75" s="1"/>
      <c r="AQ75" s="38" t="s">
        <v>1249</v>
      </c>
      <c r="AR75" s="38" t="s">
        <v>1249</v>
      </c>
      <c r="AV75" s="41"/>
    </row>
    <row r="76" spans="1:53" ht="18" hidden="1" customHeight="1" x14ac:dyDescent="0.25">
      <c r="A76" s="1" t="s">
        <v>1320</v>
      </c>
      <c r="B76" s="5">
        <v>1</v>
      </c>
      <c r="C76" s="6" t="s">
        <v>585</v>
      </c>
      <c r="D76" s="6" t="s">
        <v>42</v>
      </c>
      <c r="E76" s="6"/>
      <c r="F76" s="6" t="s">
        <v>43</v>
      </c>
      <c r="G76" s="6"/>
      <c r="H76" s="6" t="s">
        <v>44</v>
      </c>
      <c r="I76" s="6">
        <v>2017</v>
      </c>
      <c r="J76" s="6">
        <v>2017</v>
      </c>
      <c r="K76" s="6">
        <v>115</v>
      </c>
      <c r="L76" s="6" t="s">
        <v>682</v>
      </c>
      <c r="M76" s="6"/>
      <c r="N76" s="6"/>
      <c r="O76" s="6">
        <v>1</v>
      </c>
      <c r="P76" s="6"/>
      <c r="Q76" s="6"/>
      <c r="R76" s="6"/>
      <c r="S76" s="6" t="s">
        <v>46</v>
      </c>
      <c r="T76" s="6" t="s">
        <v>67</v>
      </c>
      <c r="U76" s="6" t="s">
        <v>48</v>
      </c>
      <c r="V76" s="6" t="s">
        <v>683</v>
      </c>
      <c r="W76" s="6" t="s">
        <v>684</v>
      </c>
      <c r="X76" s="6" t="s">
        <v>685</v>
      </c>
      <c r="Y76" s="6" t="s">
        <v>686</v>
      </c>
      <c r="Z76" s="6" t="s">
        <v>687</v>
      </c>
      <c r="AA76" s="6" t="s">
        <v>688</v>
      </c>
      <c r="AB76" s="6">
        <v>1</v>
      </c>
      <c r="AC76" s="6" t="s">
        <v>689</v>
      </c>
      <c r="AD76" s="6" t="s">
        <v>690</v>
      </c>
      <c r="AE76" s="6" t="s">
        <v>691</v>
      </c>
      <c r="AF76" s="6" t="s">
        <v>692</v>
      </c>
      <c r="AG76" s="6" t="s">
        <v>323</v>
      </c>
      <c r="AH76" s="1" t="s">
        <v>306</v>
      </c>
      <c r="AI76" s="1" t="s">
        <v>289</v>
      </c>
      <c r="AJ76" s="7">
        <v>43185</v>
      </c>
      <c r="AK76" s="6">
        <v>1</v>
      </c>
      <c r="AL76" s="6" t="s">
        <v>324</v>
      </c>
      <c r="AM76" s="1"/>
      <c r="AN76" s="1"/>
      <c r="AO76" s="1"/>
      <c r="AP76" s="1"/>
      <c r="AQ76" s="38" t="s">
        <v>1248</v>
      </c>
      <c r="AV76" s="41"/>
      <c r="AX76" s="4" t="s">
        <v>1252</v>
      </c>
      <c r="AY76" s="32">
        <v>42856</v>
      </c>
    </row>
    <row r="77" spans="1:53" ht="18" hidden="1" customHeight="1" x14ac:dyDescent="0.25">
      <c r="A77" s="1" t="s">
        <v>1321</v>
      </c>
      <c r="B77" s="5">
        <v>3</v>
      </c>
      <c r="C77" s="6" t="s">
        <v>585</v>
      </c>
      <c r="D77" s="6" t="s">
        <v>42</v>
      </c>
      <c r="E77" s="6"/>
      <c r="F77" s="6" t="s">
        <v>43</v>
      </c>
      <c r="G77" s="6"/>
      <c r="H77" s="6" t="s">
        <v>44</v>
      </c>
      <c r="I77" s="6">
        <v>2017</v>
      </c>
      <c r="J77" s="6">
        <v>2017</v>
      </c>
      <c r="K77" s="6">
        <v>115</v>
      </c>
      <c r="L77" s="6" t="s">
        <v>345</v>
      </c>
      <c r="M77" s="6"/>
      <c r="N77" s="6"/>
      <c r="O77" s="6">
        <v>1</v>
      </c>
      <c r="P77" s="6"/>
      <c r="Q77" s="6"/>
      <c r="R77" s="6"/>
      <c r="S77" s="6" t="s">
        <v>46</v>
      </c>
      <c r="T77" s="6" t="s">
        <v>67</v>
      </c>
      <c r="U77" s="6" t="s">
        <v>48</v>
      </c>
      <c r="V77" s="6" t="s">
        <v>49</v>
      </c>
      <c r="W77" s="6" t="s">
        <v>697</v>
      </c>
      <c r="X77" s="6" t="s">
        <v>698</v>
      </c>
      <c r="Y77" s="6" t="s">
        <v>699</v>
      </c>
      <c r="Z77" s="6" t="s">
        <v>700</v>
      </c>
      <c r="AA77" s="6" t="s">
        <v>701</v>
      </c>
      <c r="AB77" s="6">
        <v>1</v>
      </c>
      <c r="AC77" s="6" t="s">
        <v>689</v>
      </c>
      <c r="AD77" s="6" t="s">
        <v>690</v>
      </c>
      <c r="AE77" s="6" t="s">
        <v>691</v>
      </c>
      <c r="AF77" s="6" t="s">
        <v>702</v>
      </c>
      <c r="AG77" s="6" t="s">
        <v>156</v>
      </c>
      <c r="AH77" s="1" t="s">
        <v>89</v>
      </c>
      <c r="AI77" s="1" t="s">
        <v>107</v>
      </c>
      <c r="AJ77" s="7">
        <v>43185</v>
      </c>
      <c r="AK77" s="6">
        <v>1</v>
      </c>
      <c r="AL77" s="6" t="s">
        <v>156</v>
      </c>
      <c r="AM77" s="1"/>
      <c r="AN77" s="1"/>
      <c r="AO77" s="1"/>
      <c r="AP77" s="1"/>
      <c r="AQ77" s="38" t="s">
        <v>1248</v>
      </c>
      <c r="AR77" s="38" t="s">
        <v>1248</v>
      </c>
      <c r="AV77" s="41"/>
      <c r="AX77" s="4" t="s">
        <v>1252</v>
      </c>
      <c r="AY77" s="32">
        <v>42856</v>
      </c>
    </row>
    <row r="78" spans="1:53" ht="18" hidden="1" customHeight="1" x14ac:dyDescent="0.25">
      <c r="A78" s="1" t="s">
        <v>1322</v>
      </c>
      <c r="B78" s="5">
        <v>10</v>
      </c>
      <c r="C78" s="6" t="s">
        <v>585</v>
      </c>
      <c r="D78" s="6" t="s">
        <v>42</v>
      </c>
      <c r="E78" s="6"/>
      <c r="F78" s="6" t="s">
        <v>43</v>
      </c>
      <c r="G78" s="6"/>
      <c r="H78" s="6" t="s">
        <v>44</v>
      </c>
      <c r="I78" s="6">
        <v>2017</v>
      </c>
      <c r="J78" s="6">
        <v>2017</v>
      </c>
      <c r="K78" s="6">
        <v>115</v>
      </c>
      <c r="L78" s="6" t="s">
        <v>355</v>
      </c>
      <c r="M78" s="6"/>
      <c r="N78" s="6"/>
      <c r="O78" s="6">
        <v>1</v>
      </c>
      <c r="P78" s="6"/>
      <c r="Q78" s="6"/>
      <c r="R78" s="6"/>
      <c r="S78" s="6" t="s">
        <v>46</v>
      </c>
      <c r="T78" s="6" t="s">
        <v>67</v>
      </c>
      <c r="U78" s="6" t="s">
        <v>48</v>
      </c>
      <c r="V78" s="6" t="s">
        <v>49</v>
      </c>
      <c r="W78" s="6" t="s">
        <v>703</v>
      </c>
      <c r="X78" s="6" t="s">
        <v>704</v>
      </c>
      <c r="Y78" s="6" t="s">
        <v>699</v>
      </c>
      <c r="Z78" s="6" t="s">
        <v>700</v>
      </c>
      <c r="AA78" s="6" t="s">
        <v>705</v>
      </c>
      <c r="AB78" s="6">
        <v>1</v>
      </c>
      <c r="AC78" s="6" t="s">
        <v>689</v>
      </c>
      <c r="AD78" s="6" t="s">
        <v>690</v>
      </c>
      <c r="AE78" s="6" t="s">
        <v>691</v>
      </c>
      <c r="AF78" s="6" t="s">
        <v>702</v>
      </c>
      <c r="AG78" s="6" t="s">
        <v>156</v>
      </c>
      <c r="AH78" s="1" t="s">
        <v>76</v>
      </c>
      <c r="AI78" s="1" t="s">
        <v>451</v>
      </c>
      <c r="AJ78" s="7">
        <v>43185</v>
      </c>
      <c r="AK78" s="6">
        <v>1</v>
      </c>
      <c r="AL78" s="6" t="s">
        <v>156</v>
      </c>
      <c r="AM78" s="1"/>
      <c r="AN78" s="1"/>
      <c r="AO78" s="1"/>
      <c r="AP78" s="1"/>
      <c r="AQ78" s="38" t="s">
        <v>1248</v>
      </c>
      <c r="AR78" s="38" t="s">
        <v>1248</v>
      </c>
      <c r="AV78" s="41"/>
      <c r="AX78" s="4" t="s">
        <v>1252</v>
      </c>
      <c r="AY78" s="32">
        <v>42856</v>
      </c>
    </row>
    <row r="79" spans="1:53" ht="18" hidden="1" customHeight="1" x14ac:dyDescent="0.25">
      <c r="A79" s="1" t="s">
        <v>1323</v>
      </c>
      <c r="B79" s="5">
        <v>20</v>
      </c>
      <c r="C79" s="6" t="s">
        <v>585</v>
      </c>
      <c r="D79" s="6" t="s">
        <v>42</v>
      </c>
      <c r="E79" s="6"/>
      <c r="F79" s="6" t="s">
        <v>43</v>
      </c>
      <c r="G79" s="6"/>
      <c r="H79" s="6" t="s">
        <v>44</v>
      </c>
      <c r="I79" s="6">
        <v>2017</v>
      </c>
      <c r="J79" s="6">
        <v>2017</v>
      </c>
      <c r="K79" s="6">
        <v>115</v>
      </c>
      <c r="L79" s="6" t="s">
        <v>391</v>
      </c>
      <c r="M79" s="6"/>
      <c r="N79" s="6"/>
      <c r="O79" s="6">
        <v>1</v>
      </c>
      <c r="P79" s="6"/>
      <c r="Q79" s="6"/>
      <c r="R79" s="6"/>
      <c r="S79" s="6" t="s">
        <v>46</v>
      </c>
      <c r="T79" s="6" t="s">
        <v>67</v>
      </c>
      <c r="U79" s="6" t="s">
        <v>48</v>
      </c>
      <c r="V79" s="6" t="s">
        <v>49</v>
      </c>
      <c r="W79" s="6" t="s">
        <v>723</v>
      </c>
      <c r="X79" s="6" t="s">
        <v>724</v>
      </c>
      <c r="Y79" s="6" t="s">
        <v>725</v>
      </c>
      <c r="Z79" s="6" t="s">
        <v>726</v>
      </c>
      <c r="AA79" s="6" t="s">
        <v>727</v>
      </c>
      <c r="AB79" s="6">
        <v>1</v>
      </c>
      <c r="AC79" s="6" t="s">
        <v>689</v>
      </c>
      <c r="AD79" s="6" t="s">
        <v>690</v>
      </c>
      <c r="AE79" s="6" t="s">
        <v>691</v>
      </c>
      <c r="AF79" s="6" t="s">
        <v>728</v>
      </c>
      <c r="AG79" s="6" t="s">
        <v>156</v>
      </c>
      <c r="AH79" s="1" t="s">
        <v>60</v>
      </c>
      <c r="AI79" s="1" t="s">
        <v>262</v>
      </c>
      <c r="AJ79" s="7">
        <v>43185</v>
      </c>
      <c r="AK79" s="6">
        <v>1</v>
      </c>
      <c r="AL79" s="6" t="s">
        <v>156</v>
      </c>
      <c r="AM79" s="1"/>
      <c r="AN79" s="1"/>
      <c r="AO79" s="1"/>
      <c r="AP79" s="1"/>
      <c r="AQ79" s="38" t="s">
        <v>1248</v>
      </c>
      <c r="AR79" s="38" t="s">
        <v>1248</v>
      </c>
      <c r="AV79" s="41"/>
      <c r="AX79" s="4" t="s">
        <v>1252</v>
      </c>
      <c r="AY79" s="32">
        <v>42856</v>
      </c>
    </row>
    <row r="80" spans="1:53" ht="18" hidden="1" customHeight="1" x14ac:dyDescent="0.25">
      <c r="A80" s="1" t="s">
        <v>1324</v>
      </c>
      <c r="B80" s="5">
        <v>25</v>
      </c>
      <c r="C80" s="6" t="s">
        <v>585</v>
      </c>
      <c r="D80" s="6" t="s">
        <v>42</v>
      </c>
      <c r="E80" s="6"/>
      <c r="F80" s="6" t="s">
        <v>43</v>
      </c>
      <c r="G80" s="6"/>
      <c r="H80" s="6" t="s">
        <v>44</v>
      </c>
      <c r="I80" s="6">
        <v>2017</v>
      </c>
      <c r="J80" s="6">
        <v>2017</v>
      </c>
      <c r="K80" s="6">
        <v>115</v>
      </c>
      <c r="L80" s="6" t="s">
        <v>367</v>
      </c>
      <c r="M80" s="6"/>
      <c r="N80" s="6"/>
      <c r="O80" s="6">
        <v>1</v>
      </c>
      <c r="P80" s="6"/>
      <c r="Q80" s="6"/>
      <c r="R80" s="6"/>
      <c r="S80" s="6" t="s">
        <v>46</v>
      </c>
      <c r="T80" s="6" t="s">
        <v>67</v>
      </c>
      <c r="U80" s="6" t="s">
        <v>297</v>
      </c>
      <c r="V80" s="6" t="s">
        <v>298</v>
      </c>
      <c r="W80" s="6" t="s">
        <v>729</v>
      </c>
      <c r="X80" s="6" t="s">
        <v>730</v>
      </c>
      <c r="Y80" s="6" t="s">
        <v>686</v>
      </c>
      <c r="Z80" s="6" t="s">
        <v>687</v>
      </c>
      <c r="AA80" s="6" t="s">
        <v>688</v>
      </c>
      <c r="AB80" s="6">
        <v>1</v>
      </c>
      <c r="AC80" s="6" t="s">
        <v>689</v>
      </c>
      <c r="AD80" s="6" t="s">
        <v>690</v>
      </c>
      <c r="AE80" s="6" t="s">
        <v>691</v>
      </c>
      <c r="AF80" s="6" t="s">
        <v>692</v>
      </c>
      <c r="AG80" s="6" t="s">
        <v>156</v>
      </c>
      <c r="AH80" s="1" t="s">
        <v>306</v>
      </c>
      <c r="AI80" s="1" t="s">
        <v>158</v>
      </c>
      <c r="AJ80" s="7">
        <v>43185</v>
      </c>
      <c r="AK80" s="6">
        <v>1</v>
      </c>
      <c r="AL80" s="6" t="s">
        <v>156</v>
      </c>
      <c r="AM80" s="1"/>
      <c r="AN80" s="1"/>
      <c r="AO80" s="1"/>
      <c r="AP80" s="1"/>
      <c r="AQ80" s="38" t="s">
        <v>1248</v>
      </c>
      <c r="AR80" s="38" t="s">
        <v>1248</v>
      </c>
      <c r="AV80" s="41"/>
      <c r="AX80" s="4" t="s">
        <v>1252</v>
      </c>
      <c r="AY80" s="32">
        <v>42856</v>
      </c>
    </row>
    <row r="81" spans="1:53" ht="18" hidden="1" customHeight="1" x14ac:dyDescent="0.25">
      <c r="A81" s="1" t="s">
        <v>1325</v>
      </c>
      <c r="B81" s="5">
        <v>28</v>
      </c>
      <c r="C81" s="6" t="s">
        <v>585</v>
      </c>
      <c r="D81" s="6" t="s">
        <v>42</v>
      </c>
      <c r="E81" s="6"/>
      <c r="F81" s="6" t="s">
        <v>43</v>
      </c>
      <c r="G81" s="6"/>
      <c r="H81" s="6" t="s">
        <v>44</v>
      </c>
      <c r="I81" s="6">
        <v>2017</v>
      </c>
      <c r="J81" s="6">
        <v>2017</v>
      </c>
      <c r="K81" s="6">
        <v>115</v>
      </c>
      <c r="L81" s="6" t="s">
        <v>544</v>
      </c>
      <c r="M81" s="6"/>
      <c r="N81" s="6"/>
      <c r="O81" s="6">
        <v>1</v>
      </c>
      <c r="P81" s="6"/>
      <c r="Q81" s="6"/>
      <c r="R81" s="6"/>
      <c r="S81" s="6" t="s">
        <v>46</v>
      </c>
      <c r="T81" s="6" t="s">
        <v>67</v>
      </c>
      <c r="U81" s="6" t="s">
        <v>297</v>
      </c>
      <c r="V81" s="6" t="s">
        <v>298</v>
      </c>
      <c r="W81" s="6" t="s">
        <v>731</v>
      </c>
      <c r="X81" s="6" t="s">
        <v>732</v>
      </c>
      <c r="Y81" s="6" t="s">
        <v>733</v>
      </c>
      <c r="Z81" s="6" t="s">
        <v>734</v>
      </c>
      <c r="AA81" s="6" t="s">
        <v>735</v>
      </c>
      <c r="AB81" s="6">
        <v>1</v>
      </c>
      <c r="AC81" s="6" t="s">
        <v>689</v>
      </c>
      <c r="AD81" s="6" t="s">
        <v>690</v>
      </c>
      <c r="AE81" s="6" t="s">
        <v>691</v>
      </c>
      <c r="AF81" s="6" t="s">
        <v>736</v>
      </c>
      <c r="AG81" s="6" t="s">
        <v>323</v>
      </c>
      <c r="AH81" s="1" t="s">
        <v>306</v>
      </c>
      <c r="AI81" s="1" t="s">
        <v>158</v>
      </c>
      <c r="AJ81" s="7">
        <v>43098</v>
      </c>
      <c r="AK81" s="6">
        <v>1</v>
      </c>
      <c r="AL81" s="6" t="s">
        <v>324</v>
      </c>
      <c r="AM81" s="1"/>
      <c r="AN81" s="1"/>
      <c r="AO81" s="1"/>
      <c r="AP81" s="1"/>
      <c r="AQ81" s="38" t="s">
        <v>1248</v>
      </c>
      <c r="AV81" s="41"/>
      <c r="AX81" s="4" t="s">
        <v>1252</v>
      </c>
      <c r="AY81" s="32">
        <v>42856</v>
      </c>
    </row>
    <row r="82" spans="1:53" ht="18" hidden="1" customHeight="1" x14ac:dyDescent="0.25">
      <c r="A82" s="1" t="s">
        <v>1326</v>
      </c>
      <c r="B82" s="5">
        <v>29</v>
      </c>
      <c r="C82" s="6" t="s">
        <v>585</v>
      </c>
      <c r="D82" s="6" t="s">
        <v>42</v>
      </c>
      <c r="E82" s="6"/>
      <c r="F82" s="6" t="s">
        <v>43</v>
      </c>
      <c r="G82" s="6"/>
      <c r="H82" s="6" t="s">
        <v>44</v>
      </c>
      <c r="I82" s="6">
        <v>2017</v>
      </c>
      <c r="J82" s="6">
        <v>2017</v>
      </c>
      <c r="K82" s="6">
        <v>115</v>
      </c>
      <c r="L82" s="6" t="s">
        <v>407</v>
      </c>
      <c r="M82" s="6"/>
      <c r="N82" s="6"/>
      <c r="O82" s="6">
        <v>1</v>
      </c>
      <c r="P82" s="6"/>
      <c r="Q82" s="6"/>
      <c r="R82" s="6"/>
      <c r="S82" s="6" t="s">
        <v>46</v>
      </c>
      <c r="T82" s="6" t="s">
        <v>67</v>
      </c>
      <c r="U82" s="6" t="s">
        <v>297</v>
      </c>
      <c r="V82" s="6" t="s">
        <v>298</v>
      </c>
      <c r="W82" s="6" t="s">
        <v>737</v>
      </c>
      <c r="X82" s="6" t="s">
        <v>685</v>
      </c>
      <c r="Y82" s="6" t="s">
        <v>686</v>
      </c>
      <c r="Z82" s="6" t="s">
        <v>687</v>
      </c>
      <c r="AA82" s="6" t="s">
        <v>688</v>
      </c>
      <c r="AB82" s="6">
        <v>1</v>
      </c>
      <c r="AC82" s="6" t="s">
        <v>689</v>
      </c>
      <c r="AD82" s="6" t="s">
        <v>690</v>
      </c>
      <c r="AE82" s="6" t="s">
        <v>691</v>
      </c>
      <c r="AF82" s="6" t="s">
        <v>738</v>
      </c>
      <c r="AG82" s="6" t="s">
        <v>250</v>
      </c>
      <c r="AH82" s="1" t="s">
        <v>306</v>
      </c>
      <c r="AI82" s="1" t="s">
        <v>289</v>
      </c>
      <c r="AJ82" s="7">
        <v>43185</v>
      </c>
      <c r="AK82" s="6">
        <v>1</v>
      </c>
      <c r="AL82" s="6" t="s">
        <v>251</v>
      </c>
      <c r="AM82" s="1"/>
      <c r="AN82" s="1"/>
      <c r="AO82" s="1"/>
      <c r="AP82" s="1"/>
      <c r="AQ82" s="38" t="s">
        <v>1248</v>
      </c>
      <c r="AV82" s="41"/>
      <c r="AX82" s="4" t="s">
        <v>1252</v>
      </c>
      <c r="AY82" s="32">
        <v>42856</v>
      </c>
    </row>
    <row r="83" spans="1:53" ht="18" hidden="1" customHeight="1" x14ac:dyDescent="0.25">
      <c r="A83" s="1" t="s">
        <v>1329</v>
      </c>
      <c r="B83" s="5">
        <v>96</v>
      </c>
      <c r="C83" s="6" t="s">
        <v>552</v>
      </c>
      <c r="D83" s="6" t="s">
        <v>42</v>
      </c>
      <c r="E83" s="6"/>
      <c r="F83" s="6" t="s">
        <v>43</v>
      </c>
      <c r="G83" s="6"/>
      <c r="H83" s="6" t="s">
        <v>44</v>
      </c>
      <c r="I83" s="6">
        <v>2016</v>
      </c>
      <c r="J83" s="6">
        <v>2016</v>
      </c>
      <c r="K83" s="6">
        <v>191</v>
      </c>
      <c r="L83" s="6" t="s">
        <v>82</v>
      </c>
      <c r="M83" s="6"/>
      <c r="N83" s="6"/>
      <c r="O83" s="6">
        <v>1</v>
      </c>
      <c r="P83" s="6"/>
      <c r="Q83" s="6"/>
      <c r="R83" s="6"/>
      <c r="S83" s="6" t="s">
        <v>46</v>
      </c>
      <c r="T83" s="6" t="s">
        <v>47</v>
      </c>
      <c r="U83" s="6" t="s">
        <v>48</v>
      </c>
      <c r="V83" s="6" t="s">
        <v>49</v>
      </c>
      <c r="W83" s="6" t="s">
        <v>754</v>
      </c>
      <c r="X83" s="6" t="s">
        <v>755</v>
      </c>
      <c r="Y83" s="6" t="s">
        <v>756</v>
      </c>
      <c r="Z83" s="6" t="s">
        <v>757</v>
      </c>
      <c r="AA83" s="6" t="s">
        <v>758</v>
      </c>
      <c r="AB83" s="6">
        <v>1</v>
      </c>
      <c r="AC83" s="6" t="s">
        <v>759</v>
      </c>
      <c r="AD83" s="6" t="s">
        <v>559</v>
      </c>
      <c r="AE83" s="6" t="s">
        <v>691</v>
      </c>
      <c r="AF83" s="6" t="s">
        <v>500</v>
      </c>
      <c r="AG83" s="6" t="s">
        <v>156</v>
      </c>
      <c r="AH83" s="1" t="s">
        <v>60</v>
      </c>
      <c r="AI83" s="1" t="s">
        <v>184</v>
      </c>
      <c r="AJ83" s="7" t="e">
        <v>#N/A</v>
      </c>
      <c r="AK83" s="6">
        <v>1</v>
      </c>
      <c r="AL83" s="6" t="s">
        <v>156</v>
      </c>
      <c r="AM83" s="1"/>
      <c r="AN83" s="1"/>
      <c r="AO83" s="1"/>
      <c r="AP83" s="1"/>
      <c r="AQ83" s="38" t="s">
        <v>1249</v>
      </c>
      <c r="AV83" s="41"/>
    </row>
    <row r="84" spans="1:53" ht="18" hidden="1" customHeight="1" x14ac:dyDescent="0.25">
      <c r="A84" s="1" t="s">
        <v>1330</v>
      </c>
      <c r="B84" s="5">
        <v>120</v>
      </c>
      <c r="C84" s="6" t="s">
        <v>552</v>
      </c>
      <c r="D84" s="6" t="s">
        <v>42</v>
      </c>
      <c r="E84" s="6"/>
      <c r="F84" s="6" t="s">
        <v>43</v>
      </c>
      <c r="G84" s="6"/>
      <c r="H84" s="6" t="s">
        <v>44</v>
      </c>
      <c r="I84" s="6">
        <v>2016</v>
      </c>
      <c r="J84" s="6">
        <v>2016</v>
      </c>
      <c r="K84" s="6">
        <v>191</v>
      </c>
      <c r="L84" s="6" t="s">
        <v>760</v>
      </c>
      <c r="M84" s="6"/>
      <c r="N84" s="6"/>
      <c r="O84" s="6">
        <v>1</v>
      </c>
      <c r="P84" s="6"/>
      <c r="Q84" s="6"/>
      <c r="R84" s="6"/>
      <c r="S84" s="6" t="s">
        <v>46</v>
      </c>
      <c r="T84" s="6" t="s">
        <v>47</v>
      </c>
      <c r="U84" s="6" t="s">
        <v>48</v>
      </c>
      <c r="V84" s="6" t="s">
        <v>49</v>
      </c>
      <c r="W84" s="6" t="s">
        <v>761</v>
      </c>
      <c r="X84" s="6" t="s">
        <v>755</v>
      </c>
      <c r="Y84" s="6" t="s">
        <v>756</v>
      </c>
      <c r="Z84" s="6" t="s">
        <v>757</v>
      </c>
      <c r="AA84" s="6" t="s">
        <v>758</v>
      </c>
      <c r="AB84" s="6">
        <v>1</v>
      </c>
      <c r="AC84" s="6" t="s">
        <v>759</v>
      </c>
      <c r="AD84" s="6" t="s">
        <v>559</v>
      </c>
      <c r="AE84" s="6" t="s">
        <v>691</v>
      </c>
      <c r="AF84" s="6" t="s">
        <v>500</v>
      </c>
      <c r="AG84" s="6" t="s">
        <v>156</v>
      </c>
      <c r="AH84" s="1" t="s">
        <v>60</v>
      </c>
      <c r="AI84" s="1" t="s">
        <v>184</v>
      </c>
      <c r="AJ84" s="7" t="e">
        <v>#N/A</v>
      </c>
      <c r="AK84" s="6">
        <v>1</v>
      </c>
      <c r="AL84" s="6" t="s">
        <v>156</v>
      </c>
      <c r="AM84" s="1"/>
      <c r="AN84" s="1"/>
      <c r="AO84" s="1"/>
      <c r="AP84" s="1"/>
      <c r="AQ84" s="38" t="s">
        <v>1249</v>
      </c>
      <c r="AR84" s="38" t="s">
        <v>1248</v>
      </c>
      <c r="AT84" s="41">
        <v>50140615</v>
      </c>
      <c r="AU84" s="41" t="s">
        <v>1507</v>
      </c>
      <c r="AV84" s="45">
        <v>43144</v>
      </c>
      <c r="AW84" s="41" t="s">
        <v>1506</v>
      </c>
    </row>
    <row r="85" spans="1:53" ht="18" hidden="1" customHeight="1" x14ac:dyDescent="0.25">
      <c r="A85" s="1" t="s">
        <v>1301</v>
      </c>
      <c r="B85" s="5">
        <v>189</v>
      </c>
      <c r="C85" s="6" t="s">
        <v>552</v>
      </c>
      <c r="D85" s="6" t="s">
        <v>42</v>
      </c>
      <c r="E85" s="6"/>
      <c r="F85" s="6" t="s">
        <v>43</v>
      </c>
      <c r="G85" s="6"/>
      <c r="H85" s="6" t="s">
        <v>44</v>
      </c>
      <c r="I85" s="6">
        <v>2016</v>
      </c>
      <c r="J85" s="6">
        <v>2016</v>
      </c>
      <c r="K85" s="6">
        <v>191</v>
      </c>
      <c r="L85" s="6" t="s">
        <v>494</v>
      </c>
      <c r="M85" s="6"/>
      <c r="N85" s="6"/>
      <c r="O85" s="6">
        <v>1</v>
      </c>
      <c r="P85" s="6"/>
      <c r="Q85" s="6"/>
      <c r="R85" s="6"/>
      <c r="S85" s="6" t="s">
        <v>46</v>
      </c>
      <c r="T85" s="6" t="s">
        <v>47</v>
      </c>
      <c r="U85" s="6" t="s">
        <v>48</v>
      </c>
      <c r="V85" s="6" t="s">
        <v>49</v>
      </c>
      <c r="W85" s="6" t="s">
        <v>762</v>
      </c>
      <c r="X85" s="6" t="s">
        <v>763</v>
      </c>
      <c r="Y85" s="6" t="s">
        <v>756</v>
      </c>
      <c r="Z85" s="6" t="s">
        <v>757</v>
      </c>
      <c r="AA85" s="6" t="s">
        <v>758</v>
      </c>
      <c r="AB85" s="6">
        <v>1</v>
      </c>
      <c r="AC85" s="6" t="s">
        <v>759</v>
      </c>
      <c r="AD85" s="6" t="s">
        <v>559</v>
      </c>
      <c r="AE85" s="6" t="s">
        <v>691</v>
      </c>
      <c r="AF85" s="6" t="s">
        <v>764</v>
      </c>
      <c r="AG85" s="6" t="s">
        <v>250</v>
      </c>
      <c r="AH85" s="1" t="s">
        <v>89</v>
      </c>
      <c r="AI85" s="1" t="s">
        <v>107</v>
      </c>
      <c r="AJ85" s="7" t="e">
        <v>#N/A</v>
      </c>
      <c r="AK85" s="6">
        <v>1</v>
      </c>
      <c r="AL85" s="6" t="s">
        <v>251</v>
      </c>
      <c r="AM85" s="1"/>
      <c r="AN85" s="1"/>
      <c r="AO85" s="1"/>
      <c r="AP85" s="1"/>
      <c r="AQ85" s="38" t="s">
        <v>1249</v>
      </c>
      <c r="AV85" s="41"/>
    </row>
    <row r="86" spans="1:53" ht="18" hidden="1" customHeight="1" x14ac:dyDescent="0.25">
      <c r="A86" s="1" t="s">
        <v>1331</v>
      </c>
      <c r="B86" s="5">
        <v>33</v>
      </c>
      <c r="C86" s="6" t="s">
        <v>585</v>
      </c>
      <c r="D86" s="6" t="s">
        <v>42</v>
      </c>
      <c r="E86" s="6"/>
      <c r="F86" s="6" t="s">
        <v>43</v>
      </c>
      <c r="G86" s="6"/>
      <c r="H86" s="6" t="s">
        <v>44</v>
      </c>
      <c r="I86" s="6">
        <v>2017</v>
      </c>
      <c r="J86" s="6">
        <v>2017</v>
      </c>
      <c r="K86" s="6">
        <v>115</v>
      </c>
      <c r="L86" s="9" t="s">
        <v>372</v>
      </c>
      <c r="M86" s="6"/>
      <c r="N86" s="6"/>
      <c r="O86" s="6">
        <v>1</v>
      </c>
      <c r="P86" s="6"/>
      <c r="Q86" s="6"/>
      <c r="R86" s="6"/>
      <c r="S86" s="6" t="s">
        <v>46</v>
      </c>
      <c r="T86" s="6" t="s">
        <v>67</v>
      </c>
      <c r="U86" s="6" t="s">
        <v>297</v>
      </c>
      <c r="V86" s="6" t="s">
        <v>298</v>
      </c>
      <c r="W86" s="6" t="s">
        <v>765</v>
      </c>
      <c r="X86" s="6" t="s">
        <v>766</v>
      </c>
      <c r="Y86" s="6" t="s">
        <v>767</v>
      </c>
      <c r="Z86" s="6" t="s">
        <v>768</v>
      </c>
      <c r="AA86" s="6" t="s">
        <v>769</v>
      </c>
      <c r="AB86" s="6">
        <v>1</v>
      </c>
      <c r="AC86" s="6" t="s">
        <v>689</v>
      </c>
      <c r="AD86" s="6" t="s">
        <v>601</v>
      </c>
      <c r="AE86" s="6" t="s">
        <v>770</v>
      </c>
      <c r="AF86" s="6" t="s">
        <v>771</v>
      </c>
      <c r="AG86" s="6" t="s">
        <v>772</v>
      </c>
      <c r="AH86" s="1" t="s">
        <v>235</v>
      </c>
      <c r="AI86" s="1" t="s">
        <v>551</v>
      </c>
      <c r="AJ86" s="7">
        <v>43098</v>
      </c>
      <c r="AK86" s="6">
        <v>1</v>
      </c>
      <c r="AL86" s="6" t="s">
        <v>156</v>
      </c>
      <c r="AM86" s="1"/>
      <c r="AN86" s="1"/>
      <c r="AO86" s="1"/>
      <c r="AP86" s="1"/>
      <c r="AQ86" s="38" t="s">
        <v>1248</v>
      </c>
      <c r="AR86" s="38" t="s">
        <v>1248</v>
      </c>
      <c r="AV86" s="41"/>
      <c r="AX86" s="4" t="s">
        <v>1252</v>
      </c>
      <c r="AY86" s="32">
        <v>42856</v>
      </c>
    </row>
    <row r="87" spans="1:53" ht="18" hidden="1" customHeight="1" x14ac:dyDescent="0.25">
      <c r="A87" s="1" t="s">
        <v>1319</v>
      </c>
      <c r="B87" s="5">
        <v>74</v>
      </c>
      <c r="C87" s="6" t="s">
        <v>655</v>
      </c>
      <c r="D87" s="6" t="s">
        <v>42</v>
      </c>
      <c r="E87" s="6"/>
      <c r="F87" s="6" t="s">
        <v>43</v>
      </c>
      <c r="G87" s="6"/>
      <c r="H87" s="6" t="s">
        <v>44</v>
      </c>
      <c r="I87" s="6">
        <v>2017</v>
      </c>
      <c r="J87" s="6">
        <v>2017</v>
      </c>
      <c r="K87" s="6">
        <v>130</v>
      </c>
      <c r="L87" s="9" t="s">
        <v>672</v>
      </c>
      <c r="M87" s="6"/>
      <c r="N87" s="6"/>
      <c r="O87" s="6">
        <v>1</v>
      </c>
      <c r="P87" s="6"/>
      <c r="Q87" s="6"/>
      <c r="R87" s="6"/>
      <c r="S87" s="6" t="s">
        <v>46</v>
      </c>
      <c r="T87" s="6" t="s">
        <v>47</v>
      </c>
      <c r="U87" s="6" t="s">
        <v>48</v>
      </c>
      <c r="V87" s="6" t="s">
        <v>49</v>
      </c>
      <c r="W87" s="6" t="s">
        <v>773</v>
      </c>
      <c r="X87" s="6" t="s">
        <v>774</v>
      </c>
      <c r="Y87" s="6" t="s">
        <v>775</v>
      </c>
      <c r="Z87" s="6" t="s">
        <v>776</v>
      </c>
      <c r="AA87" s="6" t="s">
        <v>777</v>
      </c>
      <c r="AB87" s="6">
        <v>1</v>
      </c>
      <c r="AC87" s="6" t="s">
        <v>778</v>
      </c>
      <c r="AD87" s="6" t="s">
        <v>779</v>
      </c>
      <c r="AE87" s="6" t="s">
        <v>780</v>
      </c>
      <c r="AF87" s="6" t="s">
        <v>781</v>
      </c>
      <c r="AG87" s="6" t="s">
        <v>772</v>
      </c>
      <c r="AH87" s="1" t="s">
        <v>76</v>
      </c>
      <c r="AI87" s="1" t="s">
        <v>451</v>
      </c>
      <c r="AJ87" s="7">
        <v>43187</v>
      </c>
      <c r="AK87" s="6">
        <v>1</v>
      </c>
      <c r="AL87" s="6" t="s">
        <v>156</v>
      </c>
      <c r="AM87" s="1"/>
      <c r="AN87" s="1"/>
      <c r="AO87" s="1"/>
      <c r="AP87" s="1"/>
      <c r="AQ87" s="38" t="s">
        <v>1249</v>
      </c>
      <c r="AR87" s="38" t="s">
        <v>1249</v>
      </c>
      <c r="AV87" s="41"/>
      <c r="AX87" s="4" t="s">
        <v>1373</v>
      </c>
      <c r="AY87" s="32">
        <v>42948</v>
      </c>
    </row>
    <row r="88" spans="1:53" ht="18" hidden="1" customHeight="1" x14ac:dyDescent="0.25">
      <c r="A88" s="1" t="s">
        <v>1332</v>
      </c>
      <c r="B88" s="5">
        <v>160</v>
      </c>
      <c r="C88" s="6" t="s">
        <v>655</v>
      </c>
      <c r="D88" s="6" t="s">
        <v>42</v>
      </c>
      <c r="E88" s="6"/>
      <c r="F88" s="6" t="s">
        <v>43</v>
      </c>
      <c r="G88" s="6"/>
      <c r="H88" s="6" t="s">
        <v>44</v>
      </c>
      <c r="I88" s="6">
        <v>2017</v>
      </c>
      <c r="J88" s="6">
        <v>2017</v>
      </c>
      <c r="K88" s="6">
        <v>130</v>
      </c>
      <c r="L88" s="6" t="s">
        <v>221</v>
      </c>
      <c r="M88" s="6"/>
      <c r="N88" s="6"/>
      <c r="O88" s="6">
        <v>1</v>
      </c>
      <c r="P88" s="6"/>
      <c r="Q88" s="6"/>
      <c r="R88" s="6"/>
      <c r="S88" s="6" t="s">
        <v>46</v>
      </c>
      <c r="T88" s="6" t="s">
        <v>47</v>
      </c>
      <c r="U88" s="6" t="s">
        <v>48</v>
      </c>
      <c r="V88" s="6" t="s">
        <v>49</v>
      </c>
      <c r="W88" s="6" t="s">
        <v>790</v>
      </c>
      <c r="X88" s="6" t="s">
        <v>791</v>
      </c>
      <c r="Y88" s="6" t="s">
        <v>792</v>
      </c>
      <c r="Z88" s="6" t="s">
        <v>793</v>
      </c>
      <c r="AA88" s="6" t="s">
        <v>794</v>
      </c>
      <c r="AB88" s="6">
        <v>1</v>
      </c>
      <c r="AC88" s="6" t="s">
        <v>748</v>
      </c>
      <c r="AD88" s="6" t="s">
        <v>663</v>
      </c>
      <c r="AE88" s="6" t="s">
        <v>780</v>
      </c>
      <c r="AF88" s="6" t="s">
        <v>795</v>
      </c>
      <c r="AG88" s="6" t="s">
        <v>772</v>
      </c>
      <c r="AH88" s="1" t="s">
        <v>60</v>
      </c>
      <c r="AI88" s="1" t="s">
        <v>184</v>
      </c>
      <c r="AJ88" s="7" t="e">
        <v>#N/A</v>
      </c>
      <c r="AK88" s="6">
        <v>1</v>
      </c>
      <c r="AL88" s="6" t="s">
        <v>156</v>
      </c>
      <c r="AM88" s="1"/>
      <c r="AN88" s="1"/>
      <c r="AO88" s="1"/>
      <c r="AP88" s="1"/>
      <c r="AQ88" s="38" t="s">
        <v>1249</v>
      </c>
      <c r="AR88" s="38" t="s">
        <v>1249</v>
      </c>
      <c r="AS88" s="38" t="s">
        <v>1249</v>
      </c>
      <c r="AT88" s="41">
        <v>139362832.24000001</v>
      </c>
      <c r="AX88" s="4" t="s">
        <v>1373</v>
      </c>
      <c r="AY88" s="32">
        <v>42948</v>
      </c>
      <c r="BA88" s="4" t="s">
        <v>1251</v>
      </c>
    </row>
    <row r="89" spans="1:53" ht="18" hidden="1" customHeight="1" x14ac:dyDescent="0.25">
      <c r="A89" s="1" t="s">
        <v>1333</v>
      </c>
      <c r="B89" s="5">
        <v>185</v>
      </c>
      <c r="C89" s="6" t="s">
        <v>655</v>
      </c>
      <c r="D89" s="6" t="s">
        <v>42</v>
      </c>
      <c r="E89" s="6"/>
      <c r="F89" s="6" t="s">
        <v>43</v>
      </c>
      <c r="G89" s="6"/>
      <c r="H89" s="6" t="s">
        <v>44</v>
      </c>
      <c r="I89" s="6">
        <v>2017</v>
      </c>
      <c r="J89" s="6">
        <v>2017</v>
      </c>
      <c r="K89" s="6">
        <v>130</v>
      </c>
      <c r="L89" s="6" t="s">
        <v>796</v>
      </c>
      <c r="M89" s="6"/>
      <c r="N89" s="6"/>
      <c r="O89" s="6">
        <v>1</v>
      </c>
      <c r="P89" s="6"/>
      <c r="Q89" s="6"/>
      <c r="R89" s="6"/>
      <c r="S89" s="6" t="s">
        <v>46</v>
      </c>
      <c r="T89" s="6" t="s">
        <v>47</v>
      </c>
      <c r="U89" s="6" t="s">
        <v>48</v>
      </c>
      <c r="V89" s="6" t="s">
        <v>49</v>
      </c>
      <c r="W89" s="6" t="s">
        <v>797</v>
      </c>
      <c r="X89" s="6" t="s">
        <v>798</v>
      </c>
      <c r="Y89" s="6" t="s">
        <v>799</v>
      </c>
      <c r="Z89" s="6" t="s">
        <v>800</v>
      </c>
      <c r="AA89" s="6" t="s">
        <v>801</v>
      </c>
      <c r="AB89" s="6">
        <v>1</v>
      </c>
      <c r="AC89" s="6" t="s">
        <v>748</v>
      </c>
      <c r="AD89" s="6" t="s">
        <v>663</v>
      </c>
      <c r="AE89" s="6" t="s">
        <v>780</v>
      </c>
      <c r="AF89" s="6" t="s">
        <v>802</v>
      </c>
      <c r="AG89" s="6" t="s">
        <v>772</v>
      </c>
      <c r="AH89" s="1" t="s">
        <v>89</v>
      </c>
      <c r="AI89" s="1" t="s">
        <v>90</v>
      </c>
      <c r="AJ89" s="7" t="e">
        <v>#N/A</v>
      </c>
      <c r="AK89" s="6">
        <v>1</v>
      </c>
      <c r="AL89" s="6" t="s">
        <v>156</v>
      </c>
      <c r="AM89" s="1"/>
      <c r="AN89" s="1"/>
      <c r="AO89" s="1"/>
      <c r="AP89" s="1"/>
      <c r="AQ89" s="38" t="s">
        <v>1249</v>
      </c>
      <c r="AV89" s="41"/>
      <c r="AX89" s="4" t="s">
        <v>1373</v>
      </c>
      <c r="AY89" s="32">
        <v>42948</v>
      </c>
    </row>
    <row r="90" spans="1:53" ht="18" hidden="1" customHeight="1" x14ac:dyDescent="0.25">
      <c r="A90" s="1" t="s">
        <v>1334</v>
      </c>
      <c r="B90" s="5">
        <v>205</v>
      </c>
      <c r="C90" s="6" t="s">
        <v>655</v>
      </c>
      <c r="D90" s="6" t="s">
        <v>42</v>
      </c>
      <c r="E90" s="6"/>
      <c r="F90" s="6" t="s">
        <v>43</v>
      </c>
      <c r="G90" s="6"/>
      <c r="H90" s="6" t="s">
        <v>44</v>
      </c>
      <c r="I90" s="6">
        <v>2017</v>
      </c>
      <c r="J90" s="6">
        <v>2017</v>
      </c>
      <c r="K90" s="6">
        <v>130</v>
      </c>
      <c r="L90" s="6" t="s">
        <v>804</v>
      </c>
      <c r="M90" s="6"/>
      <c r="N90" s="6"/>
      <c r="O90" s="6">
        <v>1</v>
      </c>
      <c r="P90" s="6"/>
      <c r="Q90" s="6"/>
      <c r="R90" s="6"/>
      <c r="S90" s="6" t="s">
        <v>46</v>
      </c>
      <c r="T90" s="6" t="s">
        <v>47</v>
      </c>
      <c r="U90" s="6" t="s">
        <v>48</v>
      </c>
      <c r="V90" s="6" t="s">
        <v>49</v>
      </c>
      <c r="W90" s="6" t="s">
        <v>805</v>
      </c>
      <c r="X90" s="6" t="s">
        <v>791</v>
      </c>
      <c r="Y90" s="6" t="s">
        <v>792</v>
      </c>
      <c r="Z90" s="6" t="s">
        <v>793</v>
      </c>
      <c r="AA90" s="6" t="s">
        <v>794</v>
      </c>
      <c r="AB90" s="6">
        <v>1</v>
      </c>
      <c r="AC90" s="6" t="s">
        <v>748</v>
      </c>
      <c r="AD90" s="6" t="s">
        <v>663</v>
      </c>
      <c r="AE90" s="6" t="s">
        <v>780</v>
      </c>
      <c r="AF90" s="6" t="s">
        <v>806</v>
      </c>
      <c r="AG90" s="6" t="s">
        <v>772</v>
      </c>
      <c r="AH90" s="1" t="s">
        <v>60</v>
      </c>
      <c r="AI90" s="1" t="s">
        <v>184</v>
      </c>
      <c r="AJ90" s="7" t="e">
        <v>#N/A</v>
      </c>
      <c r="AK90" s="6">
        <v>1</v>
      </c>
      <c r="AL90" s="6" t="s">
        <v>156</v>
      </c>
      <c r="AM90" s="1"/>
      <c r="AN90" s="1"/>
      <c r="AO90" s="1"/>
      <c r="AP90" s="1"/>
      <c r="AQ90" s="38" t="s">
        <v>1249</v>
      </c>
      <c r="AV90" s="41"/>
      <c r="AX90" s="4" t="s">
        <v>1373</v>
      </c>
      <c r="AY90" s="32">
        <v>42948</v>
      </c>
    </row>
    <row r="91" spans="1:53" ht="18" hidden="1" customHeight="1" x14ac:dyDescent="0.25">
      <c r="A91" s="1" t="s">
        <v>1335</v>
      </c>
      <c r="B91" s="5">
        <v>214</v>
      </c>
      <c r="C91" s="6" t="s">
        <v>655</v>
      </c>
      <c r="D91" s="6" t="s">
        <v>42</v>
      </c>
      <c r="E91" s="6"/>
      <c r="F91" s="6" t="s">
        <v>43</v>
      </c>
      <c r="G91" s="6"/>
      <c r="H91" s="6" t="s">
        <v>44</v>
      </c>
      <c r="I91" s="6">
        <v>2017</v>
      </c>
      <c r="J91" s="6">
        <v>2017</v>
      </c>
      <c r="K91" s="6">
        <v>130</v>
      </c>
      <c r="L91" s="6" t="s">
        <v>807</v>
      </c>
      <c r="M91" s="6"/>
      <c r="N91" s="6"/>
      <c r="O91" s="6">
        <v>1</v>
      </c>
      <c r="P91" s="6"/>
      <c r="Q91" s="6"/>
      <c r="R91" s="6"/>
      <c r="S91" s="6" t="s">
        <v>46</v>
      </c>
      <c r="T91" s="6" t="s">
        <v>47</v>
      </c>
      <c r="U91" s="6" t="s">
        <v>48</v>
      </c>
      <c r="V91" s="6" t="s">
        <v>49</v>
      </c>
      <c r="W91" s="6" t="s">
        <v>808</v>
      </c>
      <c r="X91" s="6" t="s">
        <v>809</v>
      </c>
      <c r="Y91" s="6" t="s">
        <v>792</v>
      </c>
      <c r="Z91" s="6" t="s">
        <v>793</v>
      </c>
      <c r="AA91" s="6" t="s">
        <v>794</v>
      </c>
      <c r="AB91" s="6">
        <v>1</v>
      </c>
      <c r="AC91" s="6" t="s">
        <v>748</v>
      </c>
      <c r="AD91" s="6" t="s">
        <v>663</v>
      </c>
      <c r="AE91" s="6" t="s">
        <v>780</v>
      </c>
      <c r="AF91" s="6" t="s">
        <v>810</v>
      </c>
      <c r="AG91" s="6" t="s">
        <v>772</v>
      </c>
      <c r="AH91" s="1" t="s">
        <v>89</v>
      </c>
      <c r="AI91" s="1" t="s">
        <v>90</v>
      </c>
      <c r="AJ91" s="7" t="e">
        <v>#N/A</v>
      </c>
      <c r="AK91" s="6">
        <v>1</v>
      </c>
      <c r="AL91" s="6" t="s">
        <v>156</v>
      </c>
      <c r="AM91" s="1"/>
      <c r="AN91" s="1"/>
      <c r="AO91" s="1"/>
      <c r="AP91" s="1"/>
      <c r="AQ91" s="38" t="s">
        <v>1249</v>
      </c>
      <c r="AR91" s="38" t="s">
        <v>1249</v>
      </c>
      <c r="AV91" s="41"/>
      <c r="AX91" s="4" t="s">
        <v>1373</v>
      </c>
      <c r="AY91" s="32">
        <v>42948</v>
      </c>
    </row>
    <row r="92" spans="1:53" ht="18" hidden="1" customHeight="1" x14ac:dyDescent="0.25">
      <c r="A92" s="1" t="s">
        <v>1336</v>
      </c>
      <c r="B92" s="5">
        <v>132</v>
      </c>
      <c r="C92" s="6" t="s">
        <v>671</v>
      </c>
      <c r="D92" s="6" t="s">
        <v>42</v>
      </c>
      <c r="E92" s="6"/>
      <c r="F92" s="6" t="s">
        <v>43</v>
      </c>
      <c r="G92" s="6"/>
      <c r="H92" s="6" t="s">
        <v>44</v>
      </c>
      <c r="I92" s="6">
        <v>2017</v>
      </c>
      <c r="J92" s="6">
        <v>2017</v>
      </c>
      <c r="K92" s="6">
        <v>152</v>
      </c>
      <c r="L92" s="9" t="s">
        <v>823</v>
      </c>
      <c r="M92" s="6"/>
      <c r="N92" s="6"/>
      <c r="O92" s="6">
        <v>1</v>
      </c>
      <c r="P92" s="6"/>
      <c r="Q92" s="6"/>
      <c r="R92" s="6"/>
      <c r="S92" s="6" t="s">
        <v>46</v>
      </c>
      <c r="T92" s="6" t="s">
        <v>47</v>
      </c>
      <c r="U92" s="6" t="s">
        <v>48</v>
      </c>
      <c r="V92" s="6" t="s">
        <v>49</v>
      </c>
      <c r="W92" s="6" t="s">
        <v>824</v>
      </c>
      <c r="X92" s="6" t="s">
        <v>825</v>
      </c>
      <c r="Y92" s="6" t="s">
        <v>826</v>
      </c>
      <c r="Z92" s="6" t="s">
        <v>827</v>
      </c>
      <c r="AA92" s="6" t="s">
        <v>828</v>
      </c>
      <c r="AB92" s="6">
        <v>1</v>
      </c>
      <c r="AC92" s="6" t="s">
        <v>829</v>
      </c>
      <c r="AD92" s="6" t="s">
        <v>679</v>
      </c>
      <c r="AE92" s="6" t="s">
        <v>818</v>
      </c>
      <c r="AF92" s="6" t="s">
        <v>830</v>
      </c>
      <c r="AG92" s="6" t="s">
        <v>772</v>
      </c>
      <c r="AH92" s="1" t="s">
        <v>60</v>
      </c>
      <c r="AI92" s="1" t="s">
        <v>330</v>
      </c>
      <c r="AJ92" s="7" t="e">
        <v>#N/A</v>
      </c>
      <c r="AK92" s="6">
        <v>1</v>
      </c>
      <c r="AL92" s="6" t="s">
        <v>156</v>
      </c>
      <c r="AM92" s="1"/>
      <c r="AN92" s="1"/>
      <c r="AO92" s="1"/>
      <c r="AP92" s="1"/>
      <c r="AQ92" s="38" t="s">
        <v>1248</v>
      </c>
      <c r="AV92" s="41"/>
    </row>
    <row r="93" spans="1:53" ht="18" hidden="1" customHeight="1" x14ac:dyDescent="0.25">
      <c r="A93" s="1" t="s">
        <v>1337</v>
      </c>
      <c r="B93" s="5">
        <v>134</v>
      </c>
      <c r="C93" s="6" t="s">
        <v>671</v>
      </c>
      <c r="D93" s="6" t="s">
        <v>42</v>
      </c>
      <c r="E93" s="6"/>
      <c r="F93" s="6" t="s">
        <v>43</v>
      </c>
      <c r="G93" s="6"/>
      <c r="H93" s="6" t="s">
        <v>44</v>
      </c>
      <c r="I93" s="6">
        <v>2017</v>
      </c>
      <c r="J93" s="6">
        <v>2017</v>
      </c>
      <c r="K93" s="6">
        <v>152</v>
      </c>
      <c r="L93" s="9" t="s">
        <v>836</v>
      </c>
      <c r="M93" s="6"/>
      <c r="N93" s="6"/>
      <c r="O93" s="6">
        <v>1</v>
      </c>
      <c r="P93" s="6"/>
      <c r="Q93" s="6"/>
      <c r="R93" s="6"/>
      <c r="S93" s="6" t="s">
        <v>46</v>
      </c>
      <c r="T93" s="6" t="s">
        <v>47</v>
      </c>
      <c r="U93" s="6" t="s">
        <v>48</v>
      </c>
      <c r="V93" s="6" t="s">
        <v>49</v>
      </c>
      <c r="W93" s="6" t="s">
        <v>837</v>
      </c>
      <c r="X93" s="6" t="s">
        <v>825</v>
      </c>
      <c r="Y93" s="6" t="s">
        <v>826</v>
      </c>
      <c r="Z93" s="6" t="s">
        <v>827</v>
      </c>
      <c r="AA93" s="6" t="s">
        <v>828</v>
      </c>
      <c r="AB93" s="6">
        <v>1</v>
      </c>
      <c r="AC93" s="6" t="s">
        <v>829</v>
      </c>
      <c r="AD93" s="6" t="s">
        <v>679</v>
      </c>
      <c r="AE93" s="6" t="s">
        <v>818</v>
      </c>
      <c r="AF93" s="6" t="s">
        <v>830</v>
      </c>
      <c r="AG93" s="6" t="s">
        <v>772</v>
      </c>
      <c r="AH93" s="1" t="s">
        <v>60</v>
      </c>
      <c r="AI93" s="1" t="s">
        <v>330</v>
      </c>
      <c r="AJ93" s="7" t="e">
        <v>#N/A</v>
      </c>
      <c r="AK93" s="6">
        <v>1</v>
      </c>
      <c r="AL93" s="6" t="s">
        <v>156</v>
      </c>
      <c r="AM93" s="1"/>
      <c r="AN93" s="1"/>
      <c r="AO93" s="1"/>
      <c r="AP93" s="1"/>
      <c r="AQ93" s="38" t="s">
        <v>1248</v>
      </c>
      <c r="AV93" s="41"/>
    </row>
    <row r="94" spans="1:53" ht="18" hidden="1" customHeight="1" x14ac:dyDescent="0.25">
      <c r="A94" s="1" t="s">
        <v>1327</v>
      </c>
      <c r="B94" s="5">
        <v>136</v>
      </c>
      <c r="C94" s="6" t="s">
        <v>671</v>
      </c>
      <c r="D94" s="6" t="s">
        <v>42</v>
      </c>
      <c r="E94" s="6"/>
      <c r="F94" s="6" t="s">
        <v>43</v>
      </c>
      <c r="G94" s="6"/>
      <c r="H94" s="6" t="s">
        <v>44</v>
      </c>
      <c r="I94" s="6">
        <v>2017</v>
      </c>
      <c r="J94" s="6">
        <v>2017</v>
      </c>
      <c r="K94" s="6">
        <v>152</v>
      </c>
      <c r="L94" s="9" t="s">
        <v>656</v>
      </c>
      <c r="M94" s="6"/>
      <c r="N94" s="6"/>
      <c r="O94" s="6">
        <v>1</v>
      </c>
      <c r="P94" s="6"/>
      <c r="Q94" s="6"/>
      <c r="R94" s="6"/>
      <c r="S94" s="6" t="s">
        <v>46</v>
      </c>
      <c r="T94" s="6" t="s">
        <v>47</v>
      </c>
      <c r="U94" s="6" t="s">
        <v>48</v>
      </c>
      <c r="V94" s="6" t="s">
        <v>49</v>
      </c>
      <c r="W94" s="24" t="s">
        <v>838</v>
      </c>
      <c r="X94" s="6" t="s">
        <v>825</v>
      </c>
      <c r="Y94" s="6" t="s">
        <v>826</v>
      </c>
      <c r="Z94" s="6" t="s">
        <v>827</v>
      </c>
      <c r="AA94" s="6" t="s">
        <v>828</v>
      </c>
      <c r="AB94" s="6">
        <v>1</v>
      </c>
      <c r="AC94" s="6" t="s">
        <v>839</v>
      </c>
      <c r="AD94" s="6" t="s">
        <v>679</v>
      </c>
      <c r="AE94" s="6" t="s">
        <v>818</v>
      </c>
      <c r="AF94" s="6" t="s">
        <v>840</v>
      </c>
      <c r="AG94" s="6" t="s">
        <v>772</v>
      </c>
      <c r="AH94" s="1" t="s">
        <v>60</v>
      </c>
      <c r="AI94" s="1" t="s">
        <v>666</v>
      </c>
      <c r="AJ94" s="7" t="e">
        <v>#N/A</v>
      </c>
      <c r="AK94" s="6">
        <v>1</v>
      </c>
      <c r="AL94" s="6" t="s">
        <v>156</v>
      </c>
      <c r="AM94" s="1"/>
      <c r="AN94" s="1"/>
      <c r="AO94" s="1"/>
      <c r="AP94" s="1"/>
      <c r="AQ94" s="38" t="s">
        <v>1248</v>
      </c>
      <c r="AV94" s="41"/>
    </row>
    <row r="95" spans="1:53" ht="18" hidden="1" customHeight="1" x14ac:dyDescent="0.25">
      <c r="A95" s="1" t="s">
        <v>1333</v>
      </c>
      <c r="B95" s="5">
        <v>186</v>
      </c>
      <c r="C95" s="6" t="s">
        <v>671</v>
      </c>
      <c r="D95" s="6" t="s">
        <v>42</v>
      </c>
      <c r="E95" s="6"/>
      <c r="F95" s="6" t="s">
        <v>43</v>
      </c>
      <c r="G95" s="6"/>
      <c r="H95" s="6" t="s">
        <v>44</v>
      </c>
      <c r="I95" s="6">
        <v>2017</v>
      </c>
      <c r="J95" s="6">
        <v>2017</v>
      </c>
      <c r="K95" s="6">
        <v>152</v>
      </c>
      <c r="L95" s="6" t="s">
        <v>796</v>
      </c>
      <c r="M95" s="6"/>
      <c r="N95" s="6"/>
      <c r="O95" s="6">
        <v>1</v>
      </c>
      <c r="P95" s="6"/>
      <c r="Q95" s="6"/>
      <c r="R95" s="6"/>
      <c r="S95" s="6" t="s">
        <v>46</v>
      </c>
      <c r="T95" s="6" t="s">
        <v>47</v>
      </c>
      <c r="U95" s="6" t="s">
        <v>48</v>
      </c>
      <c r="V95" s="6" t="s">
        <v>49</v>
      </c>
      <c r="W95" s="6" t="s">
        <v>846</v>
      </c>
      <c r="X95" s="6" t="s">
        <v>825</v>
      </c>
      <c r="Y95" s="6" t="s">
        <v>847</v>
      </c>
      <c r="Z95" s="6" t="s">
        <v>848</v>
      </c>
      <c r="AA95" s="6" t="s">
        <v>849</v>
      </c>
      <c r="AB95" s="6">
        <v>1</v>
      </c>
      <c r="AC95" s="6" t="s">
        <v>850</v>
      </c>
      <c r="AD95" s="6" t="s">
        <v>679</v>
      </c>
      <c r="AE95" s="6" t="s">
        <v>818</v>
      </c>
      <c r="AF95" s="6" t="s">
        <v>806</v>
      </c>
      <c r="AG95" s="6" t="s">
        <v>772</v>
      </c>
      <c r="AH95" s="1" t="s">
        <v>89</v>
      </c>
      <c r="AI95" s="1" t="s">
        <v>90</v>
      </c>
      <c r="AJ95" s="7" t="e">
        <v>#N/A</v>
      </c>
      <c r="AK95" s="6">
        <v>1</v>
      </c>
      <c r="AL95" s="6" t="s">
        <v>156</v>
      </c>
      <c r="AM95" s="1"/>
      <c r="AN95" s="1"/>
      <c r="AO95" s="1"/>
      <c r="AP95" s="1"/>
      <c r="AQ95" s="38" t="s">
        <v>1248</v>
      </c>
      <c r="AV95" s="41"/>
    </row>
    <row r="96" spans="1:53" ht="18" hidden="1" customHeight="1" x14ac:dyDescent="0.25">
      <c r="A96" s="1" t="s">
        <v>1328</v>
      </c>
      <c r="B96" s="5">
        <v>195</v>
      </c>
      <c r="C96" s="6" t="s">
        <v>671</v>
      </c>
      <c r="D96" s="6" t="s">
        <v>42</v>
      </c>
      <c r="E96" s="6"/>
      <c r="F96" s="6" t="s">
        <v>43</v>
      </c>
      <c r="G96" s="6"/>
      <c r="H96" s="6" t="s">
        <v>44</v>
      </c>
      <c r="I96" s="6">
        <v>2017</v>
      </c>
      <c r="J96" s="6">
        <v>2017</v>
      </c>
      <c r="K96" s="6">
        <v>152</v>
      </c>
      <c r="L96" s="6" t="s">
        <v>225</v>
      </c>
      <c r="M96" s="6"/>
      <c r="N96" s="6"/>
      <c r="O96" s="6">
        <v>1</v>
      </c>
      <c r="P96" s="6"/>
      <c r="Q96" s="6"/>
      <c r="R96" s="6"/>
      <c r="S96" s="6" t="s">
        <v>46</v>
      </c>
      <c r="T96" s="6" t="s">
        <v>47</v>
      </c>
      <c r="U96" s="6" t="s">
        <v>48</v>
      </c>
      <c r="V96" s="6" t="s">
        <v>49</v>
      </c>
      <c r="W96" s="6" t="s">
        <v>851</v>
      </c>
      <c r="X96" s="6" t="s">
        <v>825</v>
      </c>
      <c r="Y96" s="6" t="s">
        <v>826</v>
      </c>
      <c r="Z96" s="6" t="s">
        <v>827</v>
      </c>
      <c r="AA96" s="6" t="s">
        <v>828</v>
      </c>
      <c r="AB96" s="6">
        <v>1</v>
      </c>
      <c r="AC96" s="6" t="s">
        <v>829</v>
      </c>
      <c r="AD96" s="6" t="s">
        <v>679</v>
      </c>
      <c r="AE96" s="6" t="s">
        <v>818</v>
      </c>
      <c r="AF96" s="10" t="s">
        <v>852</v>
      </c>
      <c r="AG96" s="6" t="s">
        <v>772</v>
      </c>
      <c r="AH96" s="1" t="s">
        <v>60</v>
      </c>
      <c r="AI96" s="1" t="s">
        <v>666</v>
      </c>
      <c r="AJ96" s="7" t="e">
        <v>#N/A</v>
      </c>
      <c r="AK96" s="6">
        <v>1</v>
      </c>
      <c r="AL96" s="6" t="s">
        <v>156</v>
      </c>
      <c r="AM96" s="1"/>
      <c r="AN96" s="1"/>
      <c r="AO96" s="1"/>
      <c r="AP96" s="1"/>
      <c r="AQ96" s="38" t="s">
        <v>1248</v>
      </c>
      <c r="AR96" s="38" t="s">
        <v>1248</v>
      </c>
      <c r="AV96" s="41"/>
    </row>
    <row r="97" spans="1:51" ht="18" hidden="1" customHeight="1" x14ac:dyDescent="0.25">
      <c r="A97" s="1" t="s">
        <v>1334</v>
      </c>
      <c r="B97" s="5">
        <v>208</v>
      </c>
      <c r="C97" s="6" t="s">
        <v>671</v>
      </c>
      <c r="D97" s="6" t="s">
        <v>42</v>
      </c>
      <c r="E97" s="6"/>
      <c r="F97" s="6" t="s">
        <v>43</v>
      </c>
      <c r="G97" s="6"/>
      <c r="H97" s="6" t="s">
        <v>44</v>
      </c>
      <c r="I97" s="6">
        <v>2017</v>
      </c>
      <c r="J97" s="6">
        <v>2017</v>
      </c>
      <c r="K97" s="6">
        <v>152</v>
      </c>
      <c r="L97" s="6" t="s">
        <v>804</v>
      </c>
      <c r="M97" s="6"/>
      <c r="N97" s="6"/>
      <c r="O97" s="6">
        <v>1</v>
      </c>
      <c r="P97" s="6"/>
      <c r="Q97" s="6"/>
      <c r="R97" s="6"/>
      <c r="S97" s="6" t="s">
        <v>46</v>
      </c>
      <c r="T97" s="6" t="s">
        <v>47</v>
      </c>
      <c r="U97" s="6" t="s">
        <v>48</v>
      </c>
      <c r="V97" s="6" t="s">
        <v>49</v>
      </c>
      <c r="W97" s="6" t="s">
        <v>854</v>
      </c>
      <c r="X97" s="6" t="s">
        <v>855</v>
      </c>
      <c r="Y97" s="6" t="s">
        <v>856</v>
      </c>
      <c r="Z97" s="6" t="s">
        <v>857</v>
      </c>
      <c r="AA97" s="6" t="s">
        <v>858</v>
      </c>
      <c r="AB97" s="6">
        <v>1</v>
      </c>
      <c r="AC97" s="6" t="s">
        <v>829</v>
      </c>
      <c r="AD97" s="6" t="s">
        <v>859</v>
      </c>
      <c r="AE97" s="6" t="s">
        <v>818</v>
      </c>
      <c r="AF97" s="11" t="s">
        <v>860</v>
      </c>
      <c r="AG97" s="6" t="s">
        <v>772</v>
      </c>
      <c r="AH97" s="1" t="s">
        <v>60</v>
      </c>
      <c r="AI97" s="1" t="s">
        <v>184</v>
      </c>
      <c r="AJ97" s="7" t="e">
        <v>#N/A</v>
      </c>
      <c r="AK97" s="6">
        <v>1</v>
      </c>
      <c r="AL97" s="6" t="s">
        <v>156</v>
      </c>
      <c r="AM97" s="1"/>
      <c r="AN97" s="1"/>
      <c r="AO97" s="1"/>
      <c r="AP97" s="1"/>
      <c r="AQ97" s="38" t="s">
        <v>1248</v>
      </c>
      <c r="AR97" s="38" t="s">
        <v>1248</v>
      </c>
      <c r="AV97" s="41"/>
    </row>
    <row r="98" spans="1:51" ht="18" hidden="1" customHeight="1" x14ac:dyDescent="0.25">
      <c r="A98" s="1" t="s">
        <v>1335</v>
      </c>
      <c r="B98" s="5">
        <v>215</v>
      </c>
      <c r="C98" s="6" t="s">
        <v>671</v>
      </c>
      <c r="D98" s="6" t="s">
        <v>42</v>
      </c>
      <c r="E98" s="6"/>
      <c r="F98" s="6" t="s">
        <v>43</v>
      </c>
      <c r="G98" s="6"/>
      <c r="H98" s="6" t="s">
        <v>44</v>
      </c>
      <c r="I98" s="6">
        <v>2017</v>
      </c>
      <c r="J98" s="6">
        <v>2017</v>
      </c>
      <c r="K98" s="6">
        <v>152</v>
      </c>
      <c r="L98" s="6" t="s">
        <v>807</v>
      </c>
      <c r="M98" s="6"/>
      <c r="N98" s="6"/>
      <c r="O98" s="6">
        <v>1</v>
      </c>
      <c r="P98" s="6"/>
      <c r="Q98" s="6"/>
      <c r="R98" s="6"/>
      <c r="S98" s="6" t="s">
        <v>46</v>
      </c>
      <c r="T98" s="6" t="s">
        <v>47</v>
      </c>
      <c r="U98" s="6" t="s">
        <v>48</v>
      </c>
      <c r="V98" s="6" t="s">
        <v>49</v>
      </c>
      <c r="W98" s="6" t="s">
        <v>870</v>
      </c>
      <c r="X98" s="6" t="s">
        <v>825</v>
      </c>
      <c r="Y98" s="6" t="s">
        <v>826</v>
      </c>
      <c r="Z98" s="6" t="s">
        <v>827</v>
      </c>
      <c r="AA98" s="6" t="s">
        <v>828</v>
      </c>
      <c r="AB98" s="6">
        <v>1</v>
      </c>
      <c r="AC98" s="6" t="s">
        <v>829</v>
      </c>
      <c r="AD98" s="6" t="s">
        <v>679</v>
      </c>
      <c r="AE98" s="6" t="s">
        <v>818</v>
      </c>
      <c r="AF98" s="6" t="s">
        <v>871</v>
      </c>
      <c r="AG98" s="6" t="s">
        <v>772</v>
      </c>
      <c r="AH98" s="1" t="s">
        <v>89</v>
      </c>
      <c r="AI98" s="1" t="s">
        <v>90</v>
      </c>
      <c r="AJ98" s="7" t="e">
        <v>#N/A</v>
      </c>
      <c r="AK98" s="6">
        <v>1</v>
      </c>
      <c r="AL98" s="6" t="s">
        <v>156</v>
      </c>
      <c r="AM98" s="1"/>
      <c r="AN98" s="1"/>
      <c r="AO98" s="1"/>
      <c r="AP98" s="1"/>
      <c r="AQ98" s="38" t="s">
        <v>1248</v>
      </c>
      <c r="AV98" s="41"/>
    </row>
    <row r="99" spans="1:51" ht="18" hidden="1" customHeight="1" x14ac:dyDescent="0.25">
      <c r="A99" s="1" t="s">
        <v>1338</v>
      </c>
      <c r="B99" s="5">
        <v>225</v>
      </c>
      <c r="C99" s="6" t="s">
        <v>671</v>
      </c>
      <c r="D99" s="6" t="s">
        <v>42</v>
      </c>
      <c r="E99" s="6"/>
      <c r="F99" s="6" t="s">
        <v>43</v>
      </c>
      <c r="G99" s="6"/>
      <c r="H99" s="6" t="s">
        <v>44</v>
      </c>
      <c r="I99" s="6">
        <v>2017</v>
      </c>
      <c r="J99" s="6">
        <v>2017</v>
      </c>
      <c r="K99" s="6">
        <v>152</v>
      </c>
      <c r="L99" s="6" t="s">
        <v>873</v>
      </c>
      <c r="M99" s="6"/>
      <c r="N99" s="6"/>
      <c r="O99" s="6">
        <v>1</v>
      </c>
      <c r="P99" s="6"/>
      <c r="Q99" s="6"/>
      <c r="R99" s="6"/>
      <c r="S99" s="6" t="s">
        <v>46</v>
      </c>
      <c r="T99" s="6" t="s">
        <v>47</v>
      </c>
      <c r="U99" s="6" t="s">
        <v>48</v>
      </c>
      <c r="V99" s="6" t="s">
        <v>49</v>
      </c>
      <c r="W99" s="6" t="s">
        <v>874</v>
      </c>
      <c r="X99" s="6" t="s">
        <v>855</v>
      </c>
      <c r="Y99" s="6" t="s">
        <v>875</v>
      </c>
      <c r="Z99" s="6" t="s">
        <v>876</v>
      </c>
      <c r="AA99" s="6" t="s">
        <v>877</v>
      </c>
      <c r="AB99" s="6">
        <v>0.25</v>
      </c>
      <c r="AC99" s="6" t="s">
        <v>864</v>
      </c>
      <c r="AD99" s="6" t="s">
        <v>679</v>
      </c>
      <c r="AE99" s="6" t="s">
        <v>818</v>
      </c>
      <c r="AF99" s="6" t="s">
        <v>806</v>
      </c>
      <c r="AG99" s="6" t="s">
        <v>772</v>
      </c>
      <c r="AH99" s="1" t="s">
        <v>60</v>
      </c>
      <c r="AI99" s="1" t="s">
        <v>184</v>
      </c>
      <c r="AJ99" s="7" t="e">
        <v>#N/A</v>
      </c>
      <c r="AK99" s="6">
        <v>0.25</v>
      </c>
      <c r="AL99" s="6" t="s">
        <v>156</v>
      </c>
      <c r="AM99" s="1"/>
      <c r="AN99" s="1"/>
      <c r="AO99" s="1"/>
      <c r="AP99" s="1"/>
      <c r="AQ99" s="38" t="s">
        <v>1248</v>
      </c>
      <c r="AR99" s="38" t="s">
        <v>1248</v>
      </c>
      <c r="AV99" s="41"/>
    </row>
    <row r="100" spans="1:51" ht="18" customHeight="1" x14ac:dyDescent="0.25">
      <c r="A100" s="1" t="s">
        <v>1339</v>
      </c>
      <c r="B100" s="5">
        <v>72</v>
      </c>
      <c r="C100" s="6" t="s">
        <v>878</v>
      </c>
      <c r="D100" s="6" t="s">
        <v>42</v>
      </c>
      <c r="E100" s="6"/>
      <c r="F100" s="6" t="s">
        <v>43</v>
      </c>
      <c r="G100" s="6"/>
      <c r="H100" s="6" t="s">
        <v>44</v>
      </c>
      <c r="I100" s="6">
        <v>2018</v>
      </c>
      <c r="J100" s="6">
        <v>2018</v>
      </c>
      <c r="K100" s="6">
        <v>164</v>
      </c>
      <c r="L100" s="6" t="s">
        <v>672</v>
      </c>
      <c r="M100" s="6"/>
      <c r="N100" s="6"/>
      <c r="O100" s="6">
        <v>1</v>
      </c>
      <c r="P100" s="6"/>
      <c r="Q100" s="6"/>
      <c r="R100" s="6"/>
      <c r="S100" s="6" t="s">
        <v>46</v>
      </c>
      <c r="T100" s="6" t="s">
        <v>47</v>
      </c>
      <c r="U100" s="6" t="s">
        <v>48</v>
      </c>
      <c r="V100" s="6" t="s">
        <v>49</v>
      </c>
      <c r="W100" s="6" t="s">
        <v>879</v>
      </c>
      <c r="X100" s="6" t="s">
        <v>674</v>
      </c>
      <c r="Y100" s="6" t="s">
        <v>675</v>
      </c>
      <c r="Z100" s="6" t="s">
        <v>676</v>
      </c>
      <c r="AA100" s="6" t="s">
        <v>677</v>
      </c>
      <c r="AB100" s="6">
        <v>1</v>
      </c>
      <c r="AC100" s="6" t="s">
        <v>678</v>
      </c>
      <c r="AD100" s="6" t="s">
        <v>880</v>
      </c>
      <c r="AE100" s="6" t="s">
        <v>881</v>
      </c>
      <c r="AF100" s="6" t="s">
        <v>882</v>
      </c>
      <c r="AG100" s="6" t="s">
        <v>772</v>
      </c>
      <c r="AH100" s="1" t="s">
        <v>76</v>
      </c>
      <c r="AI100" s="1" t="s">
        <v>451</v>
      </c>
      <c r="AJ100" s="7">
        <v>43187</v>
      </c>
      <c r="AK100" s="6">
        <v>1</v>
      </c>
      <c r="AL100" s="6" t="s">
        <v>772</v>
      </c>
      <c r="AM100" s="1"/>
      <c r="AN100" s="1"/>
      <c r="AO100" s="1"/>
      <c r="AP100" s="1"/>
      <c r="AQ100" s="38" t="s">
        <v>1248</v>
      </c>
      <c r="AR100" s="38" t="s">
        <v>1248</v>
      </c>
      <c r="AV100" s="41"/>
      <c r="AX100" s="4" t="s">
        <v>1373</v>
      </c>
      <c r="AY100" s="32">
        <v>43125</v>
      </c>
    </row>
    <row r="101" spans="1:51" ht="18" customHeight="1" x14ac:dyDescent="0.25">
      <c r="A101" s="1" t="s">
        <v>1340</v>
      </c>
      <c r="B101" s="5">
        <v>161</v>
      </c>
      <c r="C101" s="6" t="s">
        <v>878</v>
      </c>
      <c r="D101" s="6" t="s">
        <v>42</v>
      </c>
      <c r="E101" s="6"/>
      <c r="F101" s="6" t="s">
        <v>43</v>
      </c>
      <c r="G101" s="6"/>
      <c r="H101" s="6" t="s">
        <v>44</v>
      </c>
      <c r="I101" s="6">
        <v>2018</v>
      </c>
      <c r="J101" s="6">
        <v>2018</v>
      </c>
      <c r="K101" s="6">
        <v>164</v>
      </c>
      <c r="L101" s="6" t="s">
        <v>221</v>
      </c>
      <c r="M101" s="6"/>
      <c r="N101" s="6"/>
      <c r="O101" s="6">
        <v>1</v>
      </c>
      <c r="P101" s="6"/>
      <c r="Q101" s="6"/>
      <c r="R101" s="6"/>
      <c r="S101" s="6" t="s">
        <v>46</v>
      </c>
      <c r="T101" s="6" t="s">
        <v>47</v>
      </c>
      <c r="U101" s="6" t="s">
        <v>48</v>
      </c>
      <c r="V101" s="6" t="s">
        <v>49</v>
      </c>
      <c r="W101" s="6" t="s">
        <v>884</v>
      </c>
      <c r="X101" s="6" t="s">
        <v>825</v>
      </c>
      <c r="Y101" s="6" t="s">
        <v>826</v>
      </c>
      <c r="Z101" s="6" t="s">
        <v>827</v>
      </c>
      <c r="AA101" s="6" t="s">
        <v>828</v>
      </c>
      <c r="AB101" s="6">
        <v>1</v>
      </c>
      <c r="AC101" s="6" t="s">
        <v>829</v>
      </c>
      <c r="AD101" s="6" t="s">
        <v>880</v>
      </c>
      <c r="AE101" s="6" t="s">
        <v>881</v>
      </c>
      <c r="AF101" s="6" t="s">
        <v>885</v>
      </c>
      <c r="AG101" s="6" t="s">
        <v>772</v>
      </c>
      <c r="AH101" s="1" t="s">
        <v>60</v>
      </c>
      <c r="AI101" s="1" t="s">
        <v>184</v>
      </c>
      <c r="AJ101" s="7" t="e">
        <v>#N/A</v>
      </c>
      <c r="AK101" s="6">
        <v>1</v>
      </c>
      <c r="AL101" s="6" t="s">
        <v>772</v>
      </c>
      <c r="AM101" s="1"/>
      <c r="AN101" s="1"/>
      <c r="AO101" s="1"/>
      <c r="AP101" s="1"/>
      <c r="AQ101" s="38" t="s">
        <v>1248</v>
      </c>
      <c r="AV101" s="41"/>
      <c r="AX101" s="4" t="s">
        <v>1373</v>
      </c>
      <c r="AY101" s="32">
        <v>43125</v>
      </c>
    </row>
    <row r="102" spans="1:51" ht="18" customHeight="1" x14ac:dyDescent="0.25">
      <c r="A102" s="1" t="s">
        <v>1341</v>
      </c>
      <c r="B102" s="5">
        <v>187</v>
      </c>
      <c r="C102" s="6" t="s">
        <v>878</v>
      </c>
      <c r="D102" s="6" t="s">
        <v>42</v>
      </c>
      <c r="E102" s="6"/>
      <c r="F102" s="6" t="s">
        <v>43</v>
      </c>
      <c r="G102" s="6"/>
      <c r="H102" s="6" t="s">
        <v>44</v>
      </c>
      <c r="I102" s="6">
        <v>2018</v>
      </c>
      <c r="J102" s="6">
        <v>2018</v>
      </c>
      <c r="K102" s="6">
        <v>164</v>
      </c>
      <c r="L102" s="6" t="s">
        <v>796</v>
      </c>
      <c r="M102" s="6"/>
      <c r="N102" s="6"/>
      <c r="O102" s="6">
        <v>1</v>
      </c>
      <c r="P102" s="6"/>
      <c r="Q102" s="6"/>
      <c r="R102" s="6"/>
      <c r="S102" s="6" t="s">
        <v>46</v>
      </c>
      <c r="T102" s="6" t="s">
        <v>47</v>
      </c>
      <c r="U102" s="6" t="s">
        <v>48</v>
      </c>
      <c r="V102" s="6" t="s">
        <v>49</v>
      </c>
      <c r="W102" s="6" t="s">
        <v>887</v>
      </c>
      <c r="X102" s="6" t="s">
        <v>825</v>
      </c>
      <c r="Y102" s="6" t="s">
        <v>826</v>
      </c>
      <c r="Z102" s="6" t="s">
        <v>827</v>
      </c>
      <c r="AA102" s="6" t="s">
        <v>828</v>
      </c>
      <c r="AB102" s="6">
        <v>1</v>
      </c>
      <c r="AC102" s="6" t="s">
        <v>829</v>
      </c>
      <c r="AD102" s="6" t="s">
        <v>880</v>
      </c>
      <c r="AE102" s="6" t="s">
        <v>881</v>
      </c>
      <c r="AF102" s="6" t="s">
        <v>888</v>
      </c>
      <c r="AG102" s="6" t="s">
        <v>772</v>
      </c>
      <c r="AH102" s="1" t="s">
        <v>89</v>
      </c>
      <c r="AI102" s="1" t="s">
        <v>90</v>
      </c>
      <c r="AJ102" s="7" t="e">
        <v>#N/A</v>
      </c>
      <c r="AK102" s="6">
        <v>1</v>
      </c>
      <c r="AL102" s="6" t="s">
        <v>772</v>
      </c>
      <c r="AM102" s="1"/>
      <c r="AN102" s="1"/>
      <c r="AO102" s="1"/>
      <c r="AP102" s="1"/>
      <c r="AQ102" s="38" t="s">
        <v>1248</v>
      </c>
      <c r="AR102" s="38" t="s">
        <v>1248</v>
      </c>
      <c r="AV102" s="41"/>
      <c r="AX102" s="4" t="s">
        <v>1373</v>
      </c>
      <c r="AY102" s="32">
        <v>43125</v>
      </c>
    </row>
    <row r="103" spans="1:51" ht="18" customHeight="1" x14ac:dyDescent="0.25">
      <c r="A103" s="1" t="s">
        <v>1342</v>
      </c>
      <c r="B103" s="5">
        <v>193</v>
      </c>
      <c r="C103" s="6" t="s">
        <v>878</v>
      </c>
      <c r="D103" s="6" t="s">
        <v>42</v>
      </c>
      <c r="E103" s="6"/>
      <c r="F103" s="6" t="s">
        <v>43</v>
      </c>
      <c r="G103" s="6"/>
      <c r="H103" s="6" t="s">
        <v>44</v>
      </c>
      <c r="I103" s="6">
        <v>2018</v>
      </c>
      <c r="J103" s="6">
        <v>2018</v>
      </c>
      <c r="K103" s="6">
        <v>164</v>
      </c>
      <c r="L103" s="6" t="s">
        <v>225</v>
      </c>
      <c r="M103" s="6"/>
      <c r="N103" s="6"/>
      <c r="O103" s="6">
        <v>1</v>
      </c>
      <c r="P103" s="6"/>
      <c r="Q103" s="6"/>
      <c r="R103" s="6"/>
      <c r="S103" s="6" t="s">
        <v>46</v>
      </c>
      <c r="T103" s="6" t="s">
        <v>47</v>
      </c>
      <c r="U103" s="6" t="s">
        <v>48</v>
      </c>
      <c r="V103" s="6" t="s">
        <v>49</v>
      </c>
      <c r="W103" s="6" t="s">
        <v>889</v>
      </c>
      <c r="X103" s="6" t="s">
        <v>855</v>
      </c>
      <c r="Y103" s="6" t="s">
        <v>890</v>
      </c>
      <c r="Z103" s="6" t="s">
        <v>891</v>
      </c>
      <c r="AA103" s="6" t="s">
        <v>892</v>
      </c>
      <c r="AB103" s="6">
        <v>1</v>
      </c>
      <c r="AC103" s="6" t="s">
        <v>864</v>
      </c>
      <c r="AD103" s="6" t="s">
        <v>880</v>
      </c>
      <c r="AE103" s="6" t="s">
        <v>881</v>
      </c>
      <c r="AF103" s="6" t="s">
        <v>893</v>
      </c>
      <c r="AG103" s="6" t="s">
        <v>772</v>
      </c>
      <c r="AH103" s="1" t="s">
        <v>60</v>
      </c>
      <c r="AI103" s="1" t="s">
        <v>666</v>
      </c>
      <c r="AJ103" s="7" t="e">
        <v>#N/A</v>
      </c>
      <c r="AK103" s="6">
        <v>1</v>
      </c>
      <c r="AL103" s="6" t="s">
        <v>772</v>
      </c>
      <c r="AM103" s="1"/>
      <c r="AN103" s="1"/>
      <c r="AO103" s="1"/>
      <c r="AP103" s="1"/>
      <c r="AQ103" s="38" t="s">
        <v>1248</v>
      </c>
      <c r="AR103" s="38" t="s">
        <v>1248</v>
      </c>
      <c r="AV103" s="41"/>
      <c r="AX103" s="4" t="s">
        <v>1373</v>
      </c>
      <c r="AY103" s="32">
        <v>43125</v>
      </c>
    </row>
    <row r="104" spans="1:51" ht="18" customHeight="1" x14ac:dyDescent="0.25">
      <c r="A104" s="1" t="s">
        <v>1343</v>
      </c>
      <c r="B104" s="5">
        <v>206</v>
      </c>
      <c r="C104" s="6" t="s">
        <v>878</v>
      </c>
      <c r="D104" s="6" t="s">
        <v>42</v>
      </c>
      <c r="E104" s="6"/>
      <c r="F104" s="6" t="s">
        <v>43</v>
      </c>
      <c r="G104" s="6"/>
      <c r="H104" s="6" t="s">
        <v>44</v>
      </c>
      <c r="I104" s="6">
        <v>2018</v>
      </c>
      <c r="J104" s="6">
        <v>2018</v>
      </c>
      <c r="K104" s="6">
        <v>164</v>
      </c>
      <c r="L104" s="6" t="s">
        <v>804</v>
      </c>
      <c r="M104" s="6"/>
      <c r="N104" s="6"/>
      <c r="O104" s="6">
        <v>1</v>
      </c>
      <c r="P104" s="6"/>
      <c r="Q104" s="6"/>
      <c r="R104" s="6"/>
      <c r="S104" s="6" t="s">
        <v>46</v>
      </c>
      <c r="T104" s="6" t="s">
        <v>47</v>
      </c>
      <c r="U104" s="6" t="s">
        <v>48</v>
      </c>
      <c r="V104" s="6" t="s">
        <v>49</v>
      </c>
      <c r="W104" s="6" t="s">
        <v>897</v>
      </c>
      <c r="X104" s="6" t="s">
        <v>855</v>
      </c>
      <c r="Y104" s="6" t="s">
        <v>890</v>
      </c>
      <c r="Z104" s="6" t="s">
        <v>891</v>
      </c>
      <c r="AA104" s="6" t="s">
        <v>892</v>
      </c>
      <c r="AB104" s="6">
        <v>1</v>
      </c>
      <c r="AC104" s="6" t="s">
        <v>864</v>
      </c>
      <c r="AD104" s="6" t="s">
        <v>880</v>
      </c>
      <c r="AE104" s="6" t="s">
        <v>881</v>
      </c>
      <c r="AF104" s="6" t="s">
        <v>893</v>
      </c>
      <c r="AG104" s="6" t="s">
        <v>772</v>
      </c>
      <c r="AH104" s="1" t="s">
        <v>60</v>
      </c>
      <c r="AI104" s="1" t="s">
        <v>184</v>
      </c>
      <c r="AJ104" s="7" t="e">
        <v>#N/A</v>
      </c>
      <c r="AK104" s="6">
        <v>1</v>
      </c>
      <c r="AL104" s="6" t="s">
        <v>772</v>
      </c>
      <c r="AM104" s="1"/>
      <c r="AN104" s="1"/>
      <c r="AO104" s="1"/>
      <c r="AP104" s="1"/>
      <c r="AQ104" s="38" t="s">
        <v>1248</v>
      </c>
      <c r="AV104" s="41"/>
      <c r="AX104" s="4" t="s">
        <v>1373</v>
      </c>
      <c r="AY104" s="32">
        <v>43125</v>
      </c>
    </row>
    <row r="105" spans="1:51" ht="18" customHeight="1" x14ac:dyDescent="0.25">
      <c r="A105" s="1" t="s">
        <v>1344</v>
      </c>
      <c r="B105" s="5">
        <v>101</v>
      </c>
      <c r="C105" s="6" t="s">
        <v>898</v>
      </c>
      <c r="D105" s="6" t="s">
        <v>42</v>
      </c>
      <c r="E105" s="6"/>
      <c r="F105" s="6" t="s">
        <v>43</v>
      </c>
      <c r="G105" s="6"/>
      <c r="H105" s="6" t="s">
        <v>44</v>
      </c>
      <c r="I105" s="6">
        <v>2018</v>
      </c>
      <c r="J105" s="6">
        <v>2018</v>
      </c>
      <c r="K105" s="6">
        <v>111</v>
      </c>
      <c r="L105" s="6" t="s">
        <v>899</v>
      </c>
      <c r="M105" s="6"/>
      <c r="N105" s="6"/>
      <c r="O105" s="6">
        <v>1</v>
      </c>
      <c r="P105" s="6"/>
      <c r="Q105" s="6"/>
      <c r="R105" s="6"/>
      <c r="S105" s="6" t="s">
        <v>46</v>
      </c>
      <c r="T105" s="6" t="s">
        <v>67</v>
      </c>
      <c r="U105" s="6" t="s">
        <v>48</v>
      </c>
      <c r="V105" s="6" t="s">
        <v>683</v>
      </c>
      <c r="W105" s="6" t="s">
        <v>900</v>
      </c>
      <c r="X105" s="6" t="s">
        <v>901</v>
      </c>
      <c r="Y105" s="6" t="s">
        <v>902</v>
      </c>
      <c r="Z105" s="6" t="s">
        <v>903</v>
      </c>
      <c r="AA105" s="6" t="s">
        <v>904</v>
      </c>
      <c r="AB105" s="6">
        <v>1</v>
      </c>
      <c r="AC105" s="6" t="s">
        <v>834</v>
      </c>
      <c r="AD105" s="6" t="s">
        <v>905</v>
      </c>
      <c r="AE105" s="6" t="s">
        <v>906</v>
      </c>
      <c r="AF105" s="6" t="s">
        <v>907</v>
      </c>
      <c r="AG105" s="6" t="s">
        <v>772</v>
      </c>
      <c r="AH105" s="1" t="s">
        <v>89</v>
      </c>
      <c r="AI105" s="1" t="s">
        <v>908</v>
      </c>
      <c r="AJ105" s="7">
        <v>43449</v>
      </c>
      <c r="AK105" s="6">
        <v>0.58333333333333337</v>
      </c>
      <c r="AL105" s="6" t="s">
        <v>772</v>
      </c>
      <c r="AM105" s="6">
        <v>131</v>
      </c>
      <c r="AN105" s="6" t="s">
        <v>345</v>
      </c>
      <c r="AO105" s="6">
        <v>1</v>
      </c>
      <c r="AP105" s="6" t="s">
        <v>346</v>
      </c>
      <c r="AQ105" s="38" t="s">
        <v>1248</v>
      </c>
      <c r="AV105" s="41"/>
      <c r="AX105" s="4" t="s">
        <v>1252</v>
      </c>
      <c r="AY105" s="32">
        <v>43583</v>
      </c>
    </row>
    <row r="106" spans="1:51" ht="18" customHeight="1" x14ac:dyDescent="0.25">
      <c r="A106" s="1" t="s">
        <v>1345</v>
      </c>
      <c r="B106" s="5">
        <v>102</v>
      </c>
      <c r="C106" s="6" t="s">
        <v>898</v>
      </c>
      <c r="D106" s="6" t="s">
        <v>42</v>
      </c>
      <c r="E106" s="6"/>
      <c r="F106" s="6" t="s">
        <v>43</v>
      </c>
      <c r="G106" s="6"/>
      <c r="H106" s="6" t="s">
        <v>44</v>
      </c>
      <c r="I106" s="6">
        <v>2018</v>
      </c>
      <c r="J106" s="6">
        <v>2018</v>
      </c>
      <c r="K106" s="6">
        <v>111</v>
      </c>
      <c r="L106" s="6" t="s">
        <v>909</v>
      </c>
      <c r="M106" s="6"/>
      <c r="N106" s="6"/>
      <c r="O106" s="6">
        <v>1</v>
      </c>
      <c r="P106" s="6"/>
      <c r="Q106" s="6"/>
      <c r="R106" s="6"/>
      <c r="S106" s="6" t="s">
        <v>46</v>
      </c>
      <c r="T106" s="6" t="s">
        <v>67</v>
      </c>
      <c r="U106" s="6" t="s">
        <v>48</v>
      </c>
      <c r="V106" s="6" t="s">
        <v>683</v>
      </c>
      <c r="W106" s="6" t="s">
        <v>910</v>
      </c>
      <c r="X106" s="6" t="s">
        <v>825</v>
      </c>
      <c r="Y106" s="6" t="s">
        <v>911</v>
      </c>
      <c r="Z106" s="6" t="s">
        <v>827</v>
      </c>
      <c r="AA106" s="6" t="s">
        <v>828</v>
      </c>
      <c r="AB106" s="6">
        <v>1</v>
      </c>
      <c r="AC106" s="6" t="s">
        <v>912</v>
      </c>
      <c r="AD106" s="6" t="s">
        <v>913</v>
      </c>
      <c r="AE106" s="6" t="s">
        <v>906</v>
      </c>
      <c r="AF106" s="6" t="s">
        <v>914</v>
      </c>
      <c r="AG106" s="6" t="s">
        <v>772</v>
      </c>
      <c r="AH106" s="1" t="s">
        <v>60</v>
      </c>
      <c r="AI106" s="1" t="s">
        <v>184</v>
      </c>
      <c r="AJ106" s="7">
        <v>43449</v>
      </c>
      <c r="AK106" s="6">
        <v>0.58333333333333337</v>
      </c>
      <c r="AL106" s="6" t="s">
        <v>772</v>
      </c>
      <c r="AM106" s="6">
        <v>152</v>
      </c>
      <c r="AN106" s="6" t="s">
        <v>331</v>
      </c>
      <c r="AO106" s="6">
        <v>1</v>
      </c>
      <c r="AP106" s="6" t="s">
        <v>517</v>
      </c>
      <c r="AQ106" s="38" t="s">
        <v>1248</v>
      </c>
      <c r="AV106" s="41"/>
      <c r="AX106" s="4" t="s">
        <v>1252</v>
      </c>
      <c r="AY106" s="32">
        <v>43583</v>
      </c>
    </row>
    <row r="107" spans="1:51" ht="18" customHeight="1" x14ac:dyDescent="0.25">
      <c r="A107" s="1" t="s">
        <v>1346</v>
      </c>
      <c r="B107" s="5">
        <v>104</v>
      </c>
      <c r="C107" s="6" t="s">
        <v>898</v>
      </c>
      <c r="D107" s="6" t="s">
        <v>42</v>
      </c>
      <c r="E107" s="6"/>
      <c r="F107" s="6" t="s">
        <v>43</v>
      </c>
      <c r="G107" s="6"/>
      <c r="H107" s="6" t="s">
        <v>44</v>
      </c>
      <c r="I107" s="6">
        <v>2018</v>
      </c>
      <c r="J107" s="6">
        <v>2018</v>
      </c>
      <c r="K107" s="6">
        <v>111</v>
      </c>
      <c r="L107" s="6" t="s">
        <v>916</v>
      </c>
      <c r="M107" s="6"/>
      <c r="N107" s="6"/>
      <c r="O107" s="6">
        <v>1</v>
      </c>
      <c r="P107" s="6"/>
      <c r="Q107" s="6"/>
      <c r="R107" s="6"/>
      <c r="S107" s="6" t="s">
        <v>46</v>
      </c>
      <c r="T107" s="6" t="s">
        <v>67</v>
      </c>
      <c r="U107" s="6" t="s">
        <v>48</v>
      </c>
      <c r="V107" s="6" t="s">
        <v>683</v>
      </c>
      <c r="W107" s="6" t="s">
        <v>917</v>
      </c>
      <c r="X107" s="6" t="s">
        <v>918</v>
      </c>
      <c r="Y107" s="6" t="s">
        <v>919</v>
      </c>
      <c r="Z107" s="6" t="s">
        <v>920</v>
      </c>
      <c r="AA107" s="6" t="s">
        <v>921</v>
      </c>
      <c r="AB107" s="6">
        <v>0</v>
      </c>
      <c r="AC107" s="6" t="s">
        <v>850</v>
      </c>
      <c r="AD107" s="6" t="s">
        <v>905</v>
      </c>
      <c r="AE107" s="6" t="s">
        <v>906</v>
      </c>
      <c r="AF107" s="6" t="s">
        <v>922</v>
      </c>
      <c r="AG107" s="6" t="s">
        <v>772</v>
      </c>
      <c r="AH107" s="1" t="s">
        <v>306</v>
      </c>
      <c r="AI107" s="1" t="s">
        <v>923</v>
      </c>
      <c r="AJ107" s="7">
        <v>43449</v>
      </c>
      <c r="AK107" s="6">
        <v>0</v>
      </c>
      <c r="AL107" s="6" t="s">
        <v>772</v>
      </c>
      <c r="AM107" s="6">
        <v>115</v>
      </c>
      <c r="AN107" s="6" t="s">
        <v>407</v>
      </c>
      <c r="AO107" s="6">
        <v>1</v>
      </c>
      <c r="AP107" s="6" t="s">
        <v>737</v>
      </c>
      <c r="AQ107" s="38" t="s">
        <v>1248</v>
      </c>
      <c r="AV107" s="41"/>
      <c r="AX107" s="4" t="s">
        <v>1252</v>
      </c>
      <c r="AY107" s="32">
        <v>43583</v>
      </c>
    </row>
    <row r="108" spans="1:51" ht="18" customHeight="1" x14ac:dyDescent="0.25">
      <c r="A108" s="1" t="s">
        <v>1347</v>
      </c>
      <c r="B108" s="5">
        <v>105</v>
      </c>
      <c r="C108" s="6" t="s">
        <v>898</v>
      </c>
      <c r="D108" s="6" t="s">
        <v>42</v>
      </c>
      <c r="E108" s="6"/>
      <c r="F108" s="6" t="s">
        <v>43</v>
      </c>
      <c r="G108" s="6"/>
      <c r="H108" s="6" t="s">
        <v>44</v>
      </c>
      <c r="I108" s="6">
        <v>2018</v>
      </c>
      <c r="J108" s="6">
        <v>2018</v>
      </c>
      <c r="K108" s="6">
        <v>111</v>
      </c>
      <c r="L108" s="6" t="s">
        <v>924</v>
      </c>
      <c r="M108" s="6"/>
      <c r="N108" s="6"/>
      <c r="O108" s="6">
        <v>1</v>
      </c>
      <c r="P108" s="6"/>
      <c r="Q108" s="6"/>
      <c r="R108" s="6"/>
      <c r="S108" s="6" t="s">
        <v>46</v>
      </c>
      <c r="T108" s="6" t="s">
        <v>67</v>
      </c>
      <c r="U108" s="6" t="s">
        <v>48</v>
      </c>
      <c r="V108" s="6" t="s">
        <v>683</v>
      </c>
      <c r="W108" s="6" t="s">
        <v>925</v>
      </c>
      <c r="X108" s="6" t="s">
        <v>926</v>
      </c>
      <c r="Y108" s="6" t="s">
        <v>927</v>
      </c>
      <c r="Z108" s="6" t="s">
        <v>928</v>
      </c>
      <c r="AA108" s="6" t="s">
        <v>929</v>
      </c>
      <c r="AB108" s="6">
        <v>0</v>
      </c>
      <c r="AC108" s="6" t="s">
        <v>850</v>
      </c>
      <c r="AD108" s="6" t="s">
        <v>905</v>
      </c>
      <c r="AE108" s="6" t="s">
        <v>906</v>
      </c>
      <c r="AF108" s="6" t="s">
        <v>922</v>
      </c>
      <c r="AG108" s="6" t="s">
        <v>772</v>
      </c>
      <c r="AH108" s="1" t="s">
        <v>306</v>
      </c>
      <c r="AI108" s="1" t="s">
        <v>923</v>
      </c>
      <c r="AJ108" s="7">
        <v>43449</v>
      </c>
      <c r="AK108" s="6">
        <v>0</v>
      </c>
      <c r="AL108" s="6" t="s">
        <v>772</v>
      </c>
      <c r="AM108" s="6">
        <v>191</v>
      </c>
      <c r="AN108" s="6" t="s">
        <v>494</v>
      </c>
      <c r="AO108" s="6">
        <v>1</v>
      </c>
      <c r="AP108" s="6" t="s">
        <v>762</v>
      </c>
      <c r="AQ108" s="38" t="s">
        <v>1248</v>
      </c>
      <c r="AV108" s="41"/>
      <c r="AX108" s="4" t="s">
        <v>1252</v>
      </c>
      <c r="AY108" s="32">
        <v>43583</v>
      </c>
    </row>
    <row r="109" spans="1:51" ht="18" customHeight="1" x14ac:dyDescent="0.25">
      <c r="A109" s="1" t="s">
        <v>1348</v>
      </c>
      <c r="B109" s="5">
        <v>106</v>
      </c>
      <c r="C109" s="6" t="s">
        <v>898</v>
      </c>
      <c r="D109" s="6" t="s">
        <v>42</v>
      </c>
      <c r="E109" s="6"/>
      <c r="F109" s="6" t="s">
        <v>43</v>
      </c>
      <c r="G109" s="6"/>
      <c r="H109" s="6" t="s">
        <v>44</v>
      </c>
      <c r="I109" s="6">
        <v>2018</v>
      </c>
      <c r="J109" s="6">
        <v>2018</v>
      </c>
      <c r="K109" s="6">
        <v>111</v>
      </c>
      <c r="L109" s="6" t="s">
        <v>930</v>
      </c>
      <c r="M109" s="6"/>
      <c r="N109" s="6"/>
      <c r="O109" s="6">
        <v>1</v>
      </c>
      <c r="P109" s="6"/>
      <c r="Q109" s="6"/>
      <c r="R109" s="6"/>
      <c r="S109" s="6" t="s">
        <v>46</v>
      </c>
      <c r="T109" s="6" t="s">
        <v>67</v>
      </c>
      <c r="U109" s="6" t="s">
        <v>48</v>
      </c>
      <c r="V109" s="6" t="s">
        <v>683</v>
      </c>
      <c r="W109" s="6" t="s">
        <v>931</v>
      </c>
      <c r="X109" s="6" t="s">
        <v>901</v>
      </c>
      <c r="Y109" s="6" t="s">
        <v>932</v>
      </c>
      <c r="Z109" s="6" t="s">
        <v>933</v>
      </c>
      <c r="AA109" s="6" t="s">
        <v>934</v>
      </c>
      <c r="AB109" s="6">
        <v>1</v>
      </c>
      <c r="AC109" s="6" t="s">
        <v>834</v>
      </c>
      <c r="AD109" s="6" t="s">
        <v>913</v>
      </c>
      <c r="AE109" s="6" t="s">
        <v>906</v>
      </c>
      <c r="AF109" s="6" t="s">
        <v>935</v>
      </c>
      <c r="AG109" s="6" t="s">
        <v>772</v>
      </c>
      <c r="AH109" s="1" t="s">
        <v>89</v>
      </c>
      <c r="AI109" s="1" t="s">
        <v>90</v>
      </c>
      <c r="AJ109" s="7">
        <v>43449</v>
      </c>
      <c r="AK109" s="6">
        <v>0.58333333333333337</v>
      </c>
      <c r="AL109" s="6" t="s">
        <v>772</v>
      </c>
      <c r="AM109" s="6">
        <v>131</v>
      </c>
      <c r="AN109" s="6" t="s">
        <v>363</v>
      </c>
      <c r="AO109" s="6">
        <v>1</v>
      </c>
      <c r="AP109" s="6" t="s">
        <v>364</v>
      </c>
      <c r="AQ109" s="38" t="s">
        <v>1248</v>
      </c>
      <c r="AV109" s="41"/>
      <c r="AX109" s="4" t="s">
        <v>1252</v>
      </c>
      <c r="AY109" s="32">
        <v>43583</v>
      </c>
    </row>
    <row r="110" spans="1:51" ht="18" customHeight="1" x14ac:dyDescent="0.25">
      <c r="A110" s="1" t="s">
        <v>1349</v>
      </c>
      <c r="B110" s="5">
        <v>107</v>
      </c>
      <c r="C110" s="6" t="s">
        <v>898</v>
      </c>
      <c r="D110" s="6" t="s">
        <v>42</v>
      </c>
      <c r="E110" s="6"/>
      <c r="F110" s="6" t="s">
        <v>43</v>
      </c>
      <c r="G110" s="6"/>
      <c r="H110" s="6" t="s">
        <v>44</v>
      </c>
      <c r="I110" s="6">
        <v>2018</v>
      </c>
      <c r="J110" s="6">
        <v>2018</v>
      </c>
      <c r="K110" s="6">
        <v>111</v>
      </c>
      <c r="L110" s="6" t="s">
        <v>936</v>
      </c>
      <c r="M110" s="6"/>
      <c r="N110" s="6"/>
      <c r="O110" s="6">
        <v>1</v>
      </c>
      <c r="P110" s="6"/>
      <c r="Q110" s="6"/>
      <c r="R110" s="6"/>
      <c r="S110" s="6" t="s">
        <v>46</v>
      </c>
      <c r="T110" s="6" t="s">
        <v>67</v>
      </c>
      <c r="U110" s="6" t="s">
        <v>48</v>
      </c>
      <c r="V110" s="6" t="s">
        <v>683</v>
      </c>
      <c r="W110" s="6" t="s">
        <v>937</v>
      </c>
      <c r="X110" s="6" t="s">
        <v>825</v>
      </c>
      <c r="Y110" s="6" t="s">
        <v>911</v>
      </c>
      <c r="Z110" s="6" t="s">
        <v>827</v>
      </c>
      <c r="AA110" s="6" t="s">
        <v>828</v>
      </c>
      <c r="AB110" s="6">
        <v>1</v>
      </c>
      <c r="AC110" s="6" t="s">
        <v>912</v>
      </c>
      <c r="AD110" s="6" t="s">
        <v>913</v>
      </c>
      <c r="AE110" s="6" t="s">
        <v>906</v>
      </c>
      <c r="AF110" s="6" t="s">
        <v>914</v>
      </c>
      <c r="AG110" s="6" t="s">
        <v>772</v>
      </c>
      <c r="AH110" s="1" t="s">
        <v>89</v>
      </c>
      <c r="AI110" s="1" t="s">
        <v>184</v>
      </c>
      <c r="AJ110" s="7">
        <v>43449</v>
      </c>
      <c r="AK110" s="12">
        <v>0.58333333333333337</v>
      </c>
      <c r="AL110" s="6" t="s">
        <v>772</v>
      </c>
      <c r="AM110" s="6">
        <v>2014</v>
      </c>
      <c r="AN110" s="6" t="s">
        <v>240</v>
      </c>
      <c r="AO110" s="6">
        <v>1</v>
      </c>
      <c r="AP110" s="6" t="s">
        <v>242</v>
      </c>
      <c r="AQ110" s="38" t="s">
        <v>1248</v>
      </c>
      <c r="AV110" s="41"/>
      <c r="AX110" s="4" t="s">
        <v>1252</v>
      </c>
      <c r="AY110" s="32">
        <v>43583</v>
      </c>
    </row>
    <row r="111" spans="1:51" ht="18" customHeight="1" x14ac:dyDescent="0.25">
      <c r="A111" s="1" t="s">
        <v>1350</v>
      </c>
      <c r="B111" s="5">
        <v>110</v>
      </c>
      <c r="C111" s="6" t="s">
        <v>898</v>
      </c>
      <c r="D111" s="6" t="s">
        <v>42</v>
      </c>
      <c r="E111" s="6"/>
      <c r="F111" s="6" t="s">
        <v>43</v>
      </c>
      <c r="G111" s="6"/>
      <c r="H111" s="6" t="s">
        <v>44</v>
      </c>
      <c r="I111" s="6">
        <v>2018</v>
      </c>
      <c r="J111" s="6">
        <v>2018</v>
      </c>
      <c r="K111" s="6">
        <v>111</v>
      </c>
      <c r="L111" s="6" t="s">
        <v>938</v>
      </c>
      <c r="M111" s="6"/>
      <c r="N111" s="6"/>
      <c r="O111" s="6">
        <v>1</v>
      </c>
      <c r="P111" s="6"/>
      <c r="Q111" s="6"/>
      <c r="R111" s="6"/>
      <c r="S111" s="6" t="s">
        <v>46</v>
      </c>
      <c r="T111" s="6" t="s">
        <v>67</v>
      </c>
      <c r="U111" s="6" t="s">
        <v>48</v>
      </c>
      <c r="V111" s="6" t="s">
        <v>683</v>
      </c>
      <c r="W111" s="6" t="s">
        <v>939</v>
      </c>
      <c r="X111" s="6" t="s">
        <v>940</v>
      </c>
      <c r="Y111" s="6" t="s">
        <v>932</v>
      </c>
      <c r="Z111" s="6" t="s">
        <v>933</v>
      </c>
      <c r="AA111" s="6" t="s">
        <v>934</v>
      </c>
      <c r="AB111" s="6">
        <v>1</v>
      </c>
      <c r="AC111" s="6" t="s">
        <v>850</v>
      </c>
      <c r="AD111" s="6" t="s">
        <v>913</v>
      </c>
      <c r="AE111" s="6" t="s">
        <v>906</v>
      </c>
      <c r="AF111" s="6" t="s">
        <v>935</v>
      </c>
      <c r="AG111" s="6" t="s">
        <v>772</v>
      </c>
      <c r="AH111" s="1" t="s">
        <v>136</v>
      </c>
      <c r="AI111" s="1" t="s">
        <v>941</v>
      </c>
      <c r="AJ111" s="7">
        <v>43449</v>
      </c>
      <c r="AK111" s="6">
        <v>0.58333333333333337</v>
      </c>
      <c r="AL111" s="6" t="s">
        <v>772</v>
      </c>
      <c r="AM111" s="6">
        <v>131</v>
      </c>
      <c r="AN111" s="6" t="s">
        <v>544</v>
      </c>
      <c r="AO111" s="6">
        <v>1</v>
      </c>
      <c r="AP111" s="6" t="s">
        <v>545</v>
      </c>
      <c r="AQ111" s="38" t="s">
        <v>1248</v>
      </c>
      <c r="AV111" s="41"/>
      <c r="AX111" s="4" t="s">
        <v>1252</v>
      </c>
      <c r="AY111" s="32">
        <v>43583</v>
      </c>
    </row>
    <row r="112" spans="1:51" ht="18" customHeight="1" x14ac:dyDescent="0.25">
      <c r="A112" s="1" t="s">
        <v>1351</v>
      </c>
      <c r="B112" s="5">
        <v>111</v>
      </c>
      <c r="C112" s="6" t="s">
        <v>898</v>
      </c>
      <c r="D112" s="6" t="s">
        <v>42</v>
      </c>
      <c r="E112" s="6"/>
      <c r="F112" s="6" t="s">
        <v>43</v>
      </c>
      <c r="G112" s="6"/>
      <c r="H112" s="6" t="s">
        <v>44</v>
      </c>
      <c r="I112" s="6">
        <v>2018</v>
      </c>
      <c r="J112" s="6">
        <v>2018</v>
      </c>
      <c r="K112" s="6">
        <v>111</v>
      </c>
      <c r="L112" s="6" t="s">
        <v>942</v>
      </c>
      <c r="M112" s="6"/>
      <c r="N112" s="6"/>
      <c r="O112" s="6">
        <v>1</v>
      </c>
      <c r="P112" s="6"/>
      <c r="Q112" s="6"/>
      <c r="R112" s="6"/>
      <c r="S112" s="6" t="s">
        <v>46</v>
      </c>
      <c r="T112" s="6" t="s">
        <v>67</v>
      </c>
      <c r="U112" s="6" t="s">
        <v>48</v>
      </c>
      <c r="V112" s="6" t="s">
        <v>683</v>
      </c>
      <c r="W112" s="6" t="s">
        <v>943</v>
      </c>
      <c r="X112" s="6" t="s">
        <v>944</v>
      </c>
      <c r="Y112" s="9" t="s">
        <v>932</v>
      </c>
      <c r="Z112" s="6" t="s">
        <v>933</v>
      </c>
      <c r="AA112" s="6" t="s">
        <v>934</v>
      </c>
      <c r="AB112" s="6">
        <v>1</v>
      </c>
      <c r="AC112" s="6" t="s">
        <v>850</v>
      </c>
      <c r="AD112" s="6" t="s">
        <v>913</v>
      </c>
      <c r="AE112" s="6" t="s">
        <v>906</v>
      </c>
      <c r="AF112" s="6" t="s">
        <v>935</v>
      </c>
      <c r="AG112" s="6" t="s">
        <v>772</v>
      </c>
      <c r="AH112" s="1" t="s">
        <v>235</v>
      </c>
      <c r="AI112" s="1" t="s">
        <v>945</v>
      </c>
      <c r="AJ112" s="7">
        <v>43449</v>
      </c>
      <c r="AK112" s="6">
        <v>0.58333333333333337</v>
      </c>
      <c r="AL112" s="6" t="s">
        <v>772</v>
      </c>
      <c r="AM112" s="6">
        <v>131</v>
      </c>
      <c r="AN112" s="6" t="s">
        <v>435</v>
      </c>
      <c r="AO112" s="6">
        <v>1</v>
      </c>
      <c r="AP112" s="6" t="s">
        <v>436</v>
      </c>
      <c r="AQ112" s="38" t="s">
        <v>1248</v>
      </c>
      <c r="AV112" s="41"/>
      <c r="AX112" s="4" t="s">
        <v>1252</v>
      </c>
      <c r="AY112" s="32">
        <v>43583</v>
      </c>
    </row>
    <row r="113" spans="1:53" ht="18" customHeight="1" x14ac:dyDescent="0.25">
      <c r="A113" s="1" t="s">
        <v>1352</v>
      </c>
      <c r="B113" s="5">
        <v>112</v>
      </c>
      <c r="C113" s="6" t="s">
        <v>898</v>
      </c>
      <c r="D113" s="6" t="s">
        <v>42</v>
      </c>
      <c r="E113" s="6"/>
      <c r="F113" s="6" t="s">
        <v>43</v>
      </c>
      <c r="G113" s="6"/>
      <c r="H113" s="6" t="s">
        <v>44</v>
      </c>
      <c r="I113" s="6">
        <v>2018</v>
      </c>
      <c r="J113" s="6">
        <v>2018</v>
      </c>
      <c r="K113" s="6">
        <v>111</v>
      </c>
      <c r="L113" s="6" t="s">
        <v>946</v>
      </c>
      <c r="M113" s="6"/>
      <c r="N113" s="6"/>
      <c r="O113" s="6">
        <v>1</v>
      </c>
      <c r="P113" s="6"/>
      <c r="Q113" s="6"/>
      <c r="R113" s="6"/>
      <c r="S113" s="6" t="s">
        <v>46</v>
      </c>
      <c r="T113" s="6" t="s">
        <v>67</v>
      </c>
      <c r="U113" s="6" t="s">
        <v>48</v>
      </c>
      <c r="V113" s="6" t="s">
        <v>683</v>
      </c>
      <c r="W113" s="6" t="s">
        <v>947</v>
      </c>
      <c r="X113" s="6" t="s">
        <v>901</v>
      </c>
      <c r="Y113" s="6" t="s">
        <v>902</v>
      </c>
      <c r="Z113" s="6" t="s">
        <v>903</v>
      </c>
      <c r="AA113" s="6" t="s">
        <v>904</v>
      </c>
      <c r="AB113" s="6">
        <v>1</v>
      </c>
      <c r="AC113" s="6" t="s">
        <v>948</v>
      </c>
      <c r="AD113" s="6" t="s">
        <v>905</v>
      </c>
      <c r="AE113" s="6" t="s">
        <v>906</v>
      </c>
      <c r="AF113" s="6" t="s">
        <v>949</v>
      </c>
      <c r="AG113" s="6" t="s">
        <v>772</v>
      </c>
      <c r="AH113" s="1" t="s">
        <v>136</v>
      </c>
      <c r="AI113" s="1" t="s">
        <v>262</v>
      </c>
      <c r="AJ113" s="7">
        <v>43449</v>
      </c>
      <c r="AK113" s="6">
        <v>0.58333333333333337</v>
      </c>
      <c r="AL113" s="6" t="s">
        <v>772</v>
      </c>
      <c r="AM113" s="6">
        <v>2014</v>
      </c>
      <c r="AN113" s="6" t="s">
        <v>255</v>
      </c>
      <c r="AO113" s="6">
        <v>2</v>
      </c>
      <c r="AP113" s="6" t="s">
        <v>257</v>
      </c>
      <c r="AQ113" s="38" t="s">
        <v>1248</v>
      </c>
      <c r="AV113" s="41"/>
      <c r="AX113" s="4" t="s">
        <v>1252</v>
      </c>
      <c r="AY113" s="32">
        <v>43583</v>
      </c>
    </row>
    <row r="114" spans="1:53" ht="18" customHeight="1" x14ac:dyDescent="0.25">
      <c r="A114" s="1" t="s">
        <v>1353</v>
      </c>
      <c r="B114" s="5">
        <v>113</v>
      </c>
      <c r="C114" s="6" t="s">
        <v>898</v>
      </c>
      <c r="D114" s="6" t="s">
        <v>42</v>
      </c>
      <c r="E114" s="6"/>
      <c r="F114" s="6" t="s">
        <v>43</v>
      </c>
      <c r="G114" s="6"/>
      <c r="H114" s="6" t="s">
        <v>44</v>
      </c>
      <c r="I114" s="6">
        <v>2018</v>
      </c>
      <c r="J114" s="6">
        <v>2018</v>
      </c>
      <c r="K114" s="6">
        <v>111</v>
      </c>
      <c r="L114" s="6" t="s">
        <v>950</v>
      </c>
      <c r="M114" s="6"/>
      <c r="N114" s="6"/>
      <c r="O114" s="6">
        <v>1</v>
      </c>
      <c r="P114" s="6"/>
      <c r="Q114" s="6"/>
      <c r="R114" s="6"/>
      <c r="S114" s="6" t="s">
        <v>46</v>
      </c>
      <c r="T114" s="6" t="s">
        <v>67</v>
      </c>
      <c r="U114" s="6" t="s">
        <v>48</v>
      </c>
      <c r="V114" s="6" t="s">
        <v>683</v>
      </c>
      <c r="W114" s="6" t="s">
        <v>951</v>
      </c>
      <c r="X114" s="6" t="s">
        <v>825</v>
      </c>
      <c r="Y114" s="6" t="s">
        <v>911</v>
      </c>
      <c r="Z114" s="6" t="s">
        <v>827</v>
      </c>
      <c r="AA114" s="6" t="s">
        <v>828</v>
      </c>
      <c r="AB114" s="6">
        <v>1</v>
      </c>
      <c r="AC114" s="6" t="s">
        <v>912</v>
      </c>
      <c r="AD114" s="6" t="s">
        <v>913</v>
      </c>
      <c r="AE114" s="6" t="s">
        <v>906</v>
      </c>
      <c r="AF114" s="6" t="s">
        <v>914</v>
      </c>
      <c r="AG114" s="6" t="s">
        <v>772</v>
      </c>
      <c r="AH114" s="1" t="s">
        <v>89</v>
      </c>
      <c r="AI114" s="1" t="s">
        <v>179</v>
      </c>
      <c r="AJ114" s="7">
        <v>43449</v>
      </c>
      <c r="AK114" s="6">
        <v>1</v>
      </c>
      <c r="AL114" s="6" t="s">
        <v>772</v>
      </c>
      <c r="AM114" s="6">
        <v>2014</v>
      </c>
      <c r="AN114" s="6" t="s">
        <v>264</v>
      </c>
      <c r="AO114" s="6">
        <v>0.58333333333333337</v>
      </c>
      <c r="AP114" s="6" t="s">
        <v>265</v>
      </c>
      <c r="AQ114" s="38" t="s">
        <v>1248</v>
      </c>
      <c r="AV114" s="41"/>
      <c r="AX114" s="4" t="s">
        <v>1252</v>
      </c>
      <c r="AY114" s="32">
        <v>43583</v>
      </c>
    </row>
    <row r="115" spans="1:53" ht="18" customHeight="1" x14ac:dyDescent="0.25">
      <c r="A115" s="1" t="s">
        <v>1354</v>
      </c>
      <c r="B115" s="5">
        <v>116</v>
      </c>
      <c r="C115" s="6" t="s">
        <v>898</v>
      </c>
      <c r="D115" s="6" t="s">
        <v>42</v>
      </c>
      <c r="E115" s="6"/>
      <c r="F115" s="6" t="s">
        <v>43</v>
      </c>
      <c r="G115" s="6"/>
      <c r="H115" s="6" t="s">
        <v>44</v>
      </c>
      <c r="I115" s="6">
        <v>2018</v>
      </c>
      <c r="J115" s="6">
        <v>2018</v>
      </c>
      <c r="K115" s="6">
        <v>111</v>
      </c>
      <c r="L115" s="6" t="s">
        <v>956</v>
      </c>
      <c r="M115" s="6"/>
      <c r="N115" s="6"/>
      <c r="O115" s="6">
        <v>1</v>
      </c>
      <c r="P115" s="6"/>
      <c r="Q115" s="6"/>
      <c r="R115" s="6"/>
      <c r="S115" s="6" t="s">
        <v>46</v>
      </c>
      <c r="T115" s="6" t="s">
        <v>67</v>
      </c>
      <c r="U115" s="6" t="s">
        <v>48</v>
      </c>
      <c r="V115" s="6" t="s">
        <v>683</v>
      </c>
      <c r="W115" s="6" t="s">
        <v>957</v>
      </c>
      <c r="X115" s="6" t="s">
        <v>825</v>
      </c>
      <c r="Y115" s="6" t="s">
        <v>911</v>
      </c>
      <c r="Z115" s="6" t="s">
        <v>827</v>
      </c>
      <c r="AA115" s="6" t="s">
        <v>828</v>
      </c>
      <c r="AB115" s="6">
        <v>1</v>
      </c>
      <c r="AC115" s="6" t="s">
        <v>912</v>
      </c>
      <c r="AD115" s="6" t="s">
        <v>913</v>
      </c>
      <c r="AE115" s="6" t="s">
        <v>906</v>
      </c>
      <c r="AF115" s="6" t="s">
        <v>914</v>
      </c>
      <c r="AG115" s="6" t="s">
        <v>772</v>
      </c>
      <c r="AH115" s="1" t="s">
        <v>76</v>
      </c>
      <c r="AI115" s="1" t="s">
        <v>354</v>
      </c>
      <c r="AJ115" s="7">
        <v>43449</v>
      </c>
      <c r="AK115" s="6">
        <v>1</v>
      </c>
      <c r="AL115" s="6" t="s">
        <v>772</v>
      </c>
      <c r="AM115" s="6">
        <v>152</v>
      </c>
      <c r="AN115" s="6" t="s">
        <v>484</v>
      </c>
      <c r="AO115" s="6">
        <v>0.58333333333333337</v>
      </c>
      <c r="AP115" s="6" t="s">
        <v>485</v>
      </c>
      <c r="AQ115" s="38" t="s">
        <v>1248</v>
      </c>
      <c r="AV115" s="41"/>
      <c r="AX115" s="4" t="s">
        <v>1252</v>
      </c>
      <c r="AY115" s="32">
        <v>43583</v>
      </c>
    </row>
    <row r="116" spans="1:53" ht="18" customHeight="1" x14ac:dyDescent="0.25">
      <c r="A116" s="1" t="s">
        <v>1355</v>
      </c>
      <c r="B116" s="5">
        <v>119</v>
      </c>
      <c r="C116" s="6" t="s">
        <v>898</v>
      </c>
      <c r="D116" s="6" t="s">
        <v>42</v>
      </c>
      <c r="E116" s="6"/>
      <c r="F116" s="6" t="s">
        <v>43</v>
      </c>
      <c r="G116" s="6"/>
      <c r="H116" s="6" t="s">
        <v>44</v>
      </c>
      <c r="I116" s="6">
        <v>2018</v>
      </c>
      <c r="J116" s="6">
        <v>2018</v>
      </c>
      <c r="K116" s="6">
        <v>111</v>
      </c>
      <c r="L116" s="6" t="s">
        <v>962</v>
      </c>
      <c r="M116" s="6"/>
      <c r="N116" s="6"/>
      <c r="O116" s="6">
        <v>1</v>
      </c>
      <c r="P116" s="6"/>
      <c r="Q116" s="6"/>
      <c r="R116" s="6"/>
      <c r="S116" s="6" t="s">
        <v>46</v>
      </c>
      <c r="T116" s="6" t="s">
        <v>67</v>
      </c>
      <c r="U116" s="6" t="s">
        <v>48</v>
      </c>
      <c r="V116" s="6" t="s">
        <v>683</v>
      </c>
      <c r="W116" s="6" t="s">
        <v>963</v>
      </c>
      <c r="X116" s="6" t="s">
        <v>918</v>
      </c>
      <c r="Y116" s="6" t="s">
        <v>919</v>
      </c>
      <c r="Z116" s="6" t="s">
        <v>920</v>
      </c>
      <c r="AA116" s="6" t="s">
        <v>921</v>
      </c>
      <c r="AB116" s="6">
        <v>0</v>
      </c>
      <c r="AC116" s="6" t="s">
        <v>850</v>
      </c>
      <c r="AD116" s="6" t="s">
        <v>905</v>
      </c>
      <c r="AE116" s="6" t="s">
        <v>906</v>
      </c>
      <c r="AF116" s="6" t="s">
        <v>922</v>
      </c>
      <c r="AG116" s="6" t="s">
        <v>772</v>
      </c>
      <c r="AH116" s="1" t="s">
        <v>89</v>
      </c>
      <c r="AI116" s="1" t="s">
        <v>184</v>
      </c>
      <c r="AJ116" s="7">
        <v>43449</v>
      </c>
      <c r="AK116" s="6">
        <v>0</v>
      </c>
      <c r="AL116" s="6" t="s">
        <v>772</v>
      </c>
      <c r="AM116" s="6">
        <v>152</v>
      </c>
      <c r="AN116" s="6" t="s">
        <v>472</v>
      </c>
      <c r="AO116" s="6">
        <v>3</v>
      </c>
      <c r="AP116" s="6" t="s">
        <v>473</v>
      </c>
      <c r="AQ116" s="38" t="s">
        <v>1248</v>
      </c>
      <c r="AV116" s="41"/>
      <c r="AX116" s="4" t="s">
        <v>1252</v>
      </c>
      <c r="AY116" s="32">
        <v>43583</v>
      </c>
    </row>
    <row r="117" spans="1:53" ht="18" customHeight="1" x14ac:dyDescent="0.25">
      <c r="A117" s="1" t="s">
        <v>1356</v>
      </c>
      <c r="B117" s="5">
        <v>121</v>
      </c>
      <c r="C117" s="6" t="s">
        <v>898</v>
      </c>
      <c r="D117" s="6" t="s">
        <v>42</v>
      </c>
      <c r="E117" s="6"/>
      <c r="F117" s="6" t="s">
        <v>43</v>
      </c>
      <c r="G117" s="6"/>
      <c r="H117" s="6" t="s">
        <v>44</v>
      </c>
      <c r="I117" s="6">
        <v>2018</v>
      </c>
      <c r="J117" s="6">
        <v>2018</v>
      </c>
      <c r="K117" s="6">
        <v>111</v>
      </c>
      <c r="L117" s="6" t="s">
        <v>964</v>
      </c>
      <c r="M117" s="6"/>
      <c r="N117" s="6"/>
      <c r="O117" s="6">
        <v>1</v>
      </c>
      <c r="P117" s="6"/>
      <c r="Q117" s="6"/>
      <c r="R117" s="6"/>
      <c r="S117" s="6" t="s">
        <v>46</v>
      </c>
      <c r="T117" s="6" t="s">
        <v>67</v>
      </c>
      <c r="U117" s="6" t="s">
        <v>48</v>
      </c>
      <c r="V117" s="6" t="s">
        <v>49</v>
      </c>
      <c r="W117" s="6" t="s">
        <v>965</v>
      </c>
      <c r="X117" s="6" t="s">
        <v>966</v>
      </c>
      <c r="Y117" s="9" t="s">
        <v>967</v>
      </c>
      <c r="Z117" s="6" t="s">
        <v>968</v>
      </c>
      <c r="AA117" s="6" t="s">
        <v>969</v>
      </c>
      <c r="AB117" s="6">
        <v>0.98795180722891562</v>
      </c>
      <c r="AC117" s="6" t="s">
        <v>970</v>
      </c>
      <c r="AD117" s="6" t="s">
        <v>905</v>
      </c>
      <c r="AE117" s="6" t="s">
        <v>906</v>
      </c>
      <c r="AF117" s="6" t="s">
        <v>971</v>
      </c>
      <c r="AG117" s="6" t="s">
        <v>772</v>
      </c>
      <c r="AH117" s="1" t="s">
        <v>136</v>
      </c>
      <c r="AI117" s="1" t="s">
        <v>451</v>
      </c>
      <c r="AJ117" s="7">
        <v>43449</v>
      </c>
      <c r="AK117" s="6">
        <v>0.98795180722891562</v>
      </c>
      <c r="AL117" s="6" t="s">
        <v>772</v>
      </c>
      <c r="AM117" s="1"/>
      <c r="AN117" s="1"/>
      <c r="AO117" s="1"/>
      <c r="AP117" s="1"/>
      <c r="AQ117" s="38" t="s">
        <v>1248</v>
      </c>
      <c r="AR117" s="38" t="s">
        <v>1248</v>
      </c>
      <c r="AV117" s="41"/>
      <c r="AX117" s="4" t="s">
        <v>1252</v>
      </c>
      <c r="AY117" s="32">
        <v>43583</v>
      </c>
    </row>
    <row r="118" spans="1:53" ht="18" customHeight="1" x14ac:dyDescent="0.25">
      <c r="A118" s="1" t="s">
        <v>1357</v>
      </c>
      <c r="B118" s="5">
        <v>122</v>
      </c>
      <c r="C118" s="6" t="s">
        <v>898</v>
      </c>
      <c r="D118" s="6" t="s">
        <v>42</v>
      </c>
      <c r="E118" s="6"/>
      <c r="F118" s="6" t="s">
        <v>43</v>
      </c>
      <c r="G118" s="6"/>
      <c r="H118" s="6" t="s">
        <v>44</v>
      </c>
      <c r="I118" s="6">
        <v>2018</v>
      </c>
      <c r="J118" s="6">
        <v>2018</v>
      </c>
      <c r="K118" s="6">
        <v>111</v>
      </c>
      <c r="L118" s="6" t="s">
        <v>972</v>
      </c>
      <c r="M118" s="6"/>
      <c r="N118" s="6"/>
      <c r="O118" s="6">
        <v>1</v>
      </c>
      <c r="P118" s="6"/>
      <c r="Q118" s="6"/>
      <c r="R118" s="6"/>
      <c r="S118" s="6" t="s">
        <v>46</v>
      </c>
      <c r="T118" s="6" t="s">
        <v>67</v>
      </c>
      <c r="U118" s="6" t="s">
        <v>48</v>
      </c>
      <c r="V118" s="6" t="s">
        <v>49</v>
      </c>
      <c r="W118" s="6" t="s">
        <v>973</v>
      </c>
      <c r="X118" s="6" t="s">
        <v>825</v>
      </c>
      <c r="Y118" s="6" t="s">
        <v>911</v>
      </c>
      <c r="Z118" s="6" t="s">
        <v>827</v>
      </c>
      <c r="AA118" s="6" t="s">
        <v>828</v>
      </c>
      <c r="AB118" s="6">
        <v>1</v>
      </c>
      <c r="AC118" s="6" t="s">
        <v>912</v>
      </c>
      <c r="AD118" s="6" t="s">
        <v>913</v>
      </c>
      <c r="AE118" s="6" t="s">
        <v>906</v>
      </c>
      <c r="AF118" s="6" t="s">
        <v>974</v>
      </c>
      <c r="AG118" s="6" t="s">
        <v>772</v>
      </c>
      <c r="AH118" s="1" t="s">
        <v>975</v>
      </c>
      <c r="AI118" s="1" t="s">
        <v>184</v>
      </c>
      <c r="AJ118" s="7">
        <v>43449</v>
      </c>
      <c r="AK118" s="6">
        <v>0.58333333333333337</v>
      </c>
      <c r="AL118" s="6" t="s">
        <v>772</v>
      </c>
      <c r="AM118" s="1" t="s">
        <v>976</v>
      </c>
      <c r="AN118" s="1"/>
      <c r="AO118" s="1"/>
      <c r="AP118" s="1"/>
      <c r="AQ118" s="38" t="s">
        <v>1248</v>
      </c>
      <c r="AR118" s="38" t="s">
        <v>1248</v>
      </c>
      <c r="AT118" s="41">
        <v>271108533.64999998</v>
      </c>
      <c r="AU118" s="41" t="s">
        <v>1509</v>
      </c>
      <c r="AV118" s="45">
        <v>43390</v>
      </c>
      <c r="AW118" s="41" t="s">
        <v>1506</v>
      </c>
      <c r="AX118" s="4" t="s">
        <v>1252</v>
      </c>
      <c r="AY118" s="32">
        <v>43583</v>
      </c>
      <c r="BA118" s="4" t="s">
        <v>1501</v>
      </c>
    </row>
    <row r="119" spans="1:53" ht="18" customHeight="1" x14ac:dyDescent="0.25">
      <c r="A119" s="1" t="s">
        <v>1358</v>
      </c>
      <c r="B119" s="5">
        <v>125</v>
      </c>
      <c r="C119" s="6" t="s">
        <v>898</v>
      </c>
      <c r="D119" s="6" t="s">
        <v>42</v>
      </c>
      <c r="E119" s="6"/>
      <c r="F119" s="6" t="s">
        <v>43</v>
      </c>
      <c r="G119" s="6"/>
      <c r="H119" s="6" t="s">
        <v>44</v>
      </c>
      <c r="I119" s="6">
        <v>2018</v>
      </c>
      <c r="J119" s="6">
        <v>2018</v>
      </c>
      <c r="K119" s="6">
        <v>111</v>
      </c>
      <c r="L119" s="6" t="s">
        <v>977</v>
      </c>
      <c r="M119" s="6"/>
      <c r="N119" s="6"/>
      <c r="O119" s="6">
        <v>1</v>
      </c>
      <c r="P119" s="6"/>
      <c r="Q119" s="6"/>
      <c r="R119" s="6"/>
      <c r="S119" s="6" t="s">
        <v>46</v>
      </c>
      <c r="T119" s="6" t="s">
        <v>67</v>
      </c>
      <c r="U119" s="6" t="s">
        <v>48</v>
      </c>
      <c r="V119" s="6" t="s">
        <v>49</v>
      </c>
      <c r="W119" s="6" t="s">
        <v>978</v>
      </c>
      <c r="X119" s="6" t="s">
        <v>825</v>
      </c>
      <c r="Y119" s="6" t="s">
        <v>911</v>
      </c>
      <c r="Z119" s="6" t="s">
        <v>827</v>
      </c>
      <c r="AA119" s="6" t="s">
        <v>828</v>
      </c>
      <c r="AB119" s="6">
        <v>1</v>
      </c>
      <c r="AC119" s="6" t="s">
        <v>912</v>
      </c>
      <c r="AD119" s="6" t="s">
        <v>913</v>
      </c>
      <c r="AE119" s="6" t="s">
        <v>906</v>
      </c>
      <c r="AF119" s="6" t="s">
        <v>974</v>
      </c>
      <c r="AG119" s="6" t="s">
        <v>772</v>
      </c>
      <c r="AH119" s="1" t="s">
        <v>975</v>
      </c>
      <c r="AI119" s="1" t="s">
        <v>184</v>
      </c>
      <c r="AJ119" s="7">
        <v>43449</v>
      </c>
      <c r="AK119" s="6">
        <v>0.58333333333333337</v>
      </c>
      <c r="AL119" s="6" t="s">
        <v>772</v>
      </c>
      <c r="AM119" s="1"/>
      <c r="AN119" s="1"/>
      <c r="AO119" s="1"/>
      <c r="AP119" s="1"/>
      <c r="AQ119" s="38" t="s">
        <v>1248</v>
      </c>
      <c r="AV119" s="41"/>
      <c r="AX119" s="4" t="s">
        <v>1252</v>
      </c>
      <c r="AY119" s="32">
        <v>43583</v>
      </c>
    </row>
    <row r="120" spans="1:53" ht="18" customHeight="1" x14ac:dyDescent="0.25">
      <c r="A120" s="1" t="s">
        <v>1359</v>
      </c>
      <c r="B120" s="5">
        <v>127</v>
      </c>
      <c r="C120" s="6" t="s">
        <v>898</v>
      </c>
      <c r="D120" s="6" t="s">
        <v>42</v>
      </c>
      <c r="E120" s="6"/>
      <c r="F120" s="6" t="s">
        <v>43</v>
      </c>
      <c r="G120" s="6"/>
      <c r="H120" s="6" t="s">
        <v>44</v>
      </c>
      <c r="I120" s="6">
        <v>2018</v>
      </c>
      <c r="J120" s="6">
        <v>2018</v>
      </c>
      <c r="K120" s="6">
        <v>111</v>
      </c>
      <c r="L120" s="6" t="s">
        <v>979</v>
      </c>
      <c r="M120" s="6"/>
      <c r="N120" s="6"/>
      <c r="O120" s="6">
        <v>1</v>
      </c>
      <c r="P120" s="6"/>
      <c r="Q120" s="6"/>
      <c r="R120" s="6"/>
      <c r="S120" s="6" t="s">
        <v>46</v>
      </c>
      <c r="T120" s="6" t="s">
        <v>67</v>
      </c>
      <c r="U120" s="6" t="s">
        <v>48</v>
      </c>
      <c r="V120" s="6" t="s">
        <v>49</v>
      </c>
      <c r="W120" s="6" t="s">
        <v>980</v>
      </c>
      <c r="X120" s="6" t="s">
        <v>825</v>
      </c>
      <c r="Y120" s="6" t="s">
        <v>911</v>
      </c>
      <c r="Z120" s="6" t="s">
        <v>827</v>
      </c>
      <c r="AA120" s="6" t="s">
        <v>828</v>
      </c>
      <c r="AB120" s="6">
        <v>1</v>
      </c>
      <c r="AC120" s="6" t="s">
        <v>912</v>
      </c>
      <c r="AD120" s="6" t="s">
        <v>913</v>
      </c>
      <c r="AE120" s="6" t="s">
        <v>906</v>
      </c>
      <c r="AF120" s="6" t="s">
        <v>974</v>
      </c>
      <c r="AG120" s="6" t="s">
        <v>772</v>
      </c>
      <c r="AH120" s="1" t="s">
        <v>975</v>
      </c>
      <c r="AI120" s="1" t="s">
        <v>184</v>
      </c>
      <c r="AJ120" s="7">
        <v>43449</v>
      </c>
      <c r="AK120" s="6">
        <v>0.58333333333333337</v>
      </c>
      <c r="AL120" s="6" t="s">
        <v>772</v>
      </c>
      <c r="AM120" s="1"/>
      <c r="AN120" s="1"/>
      <c r="AO120" s="1"/>
      <c r="AP120" s="1"/>
      <c r="AQ120" s="38" t="s">
        <v>1248</v>
      </c>
      <c r="AR120" s="38" t="s">
        <v>1248</v>
      </c>
      <c r="AV120" s="41"/>
      <c r="AX120" s="4" t="s">
        <v>1252</v>
      </c>
      <c r="AY120" s="32">
        <v>43583</v>
      </c>
    </row>
    <row r="121" spans="1:53" ht="18" customHeight="1" x14ac:dyDescent="0.25">
      <c r="A121" s="1" t="s">
        <v>1360</v>
      </c>
      <c r="B121" s="5">
        <v>130</v>
      </c>
      <c r="C121" s="6" t="s">
        <v>898</v>
      </c>
      <c r="D121" s="6" t="s">
        <v>42</v>
      </c>
      <c r="E121" s="6"/>
      <c r="F121" s="6" t="s">
        <v>43</v>
      </c>
      <c r="G121" s="6"/>
      <c r="H121" s="6" t="s">
        <v>44</v>
      </c>
      <c r="I121" s="6">
        <v>2018</v>
      </c>
      <c r="J121" s="6">
        <v>2018</v>
      </c>
      <c r="K121" s="6">
        <v>111</v>
      </c>
      <c r="L121" s="6" t="s">
        <v>985</v>
      </c>
      <c r="M121" s="6"/>
      <c r="N121" s="6"/>
      <c r="O121" s="6">
        <v>1</v>
      </c>
      <c r="P121" s="6"/>
      <c r="Q121" s="6"/>
      <c r="R121" s="6"/>
      <c r="S121" s="6" t="s">
        <v>46</v>
      </c>
      <c r="T121" s="6" t="s">
        <v>67</v>
      </c>
      <c r="U121" s="6" t="s">
        <v>48</v>
      </c>
      <c r="V121" s="6" t="s">
        <v>139</v>
      </c>
      <c r="W121" s="6" t="s">
        <v>986</v>
      </c>
      <c r="X121" s="6" t="s">
        <v>944</v>
      </c>
      <c r="Y121" s="6" t="s">
        <v>932</v>
      </c>
      <c r="Z121" s="6" t="s">
        <v>933</v>
      </c>
      <c r="AA121" s="6" t="s">
        <v>934</v>
      </c>
      <c r="AB121" s="6">
        <v>1</v>
      </c>
      <c r="AC121" s="6" t="s">
        <v>850</v>
      </c>
      <c r="AD121" s="6" t="s">
        <v>913</v>
      </c>
      <c r="AE121" s="6" t="s">
        <v>906</v>
      </c>
      <c r="AF121" s="6" t="s">
        <v>935</v>
      </c>
      <c r="AG121" s="6" t="s">
        <v>772</v>
      </c>
      <c r="AH121" s="1" t="s">
        <v>89</v>
      </c>
      <c r="AI121" s="1" t="s">
        <v>184</v>
      </c>
      <c r="AJ121" s="7">
        <v>43449</v>
      </c>
      <c r="AK121" s="6">
        <v>0.58333333333333337</v>
      </c>
      <c r="AL121" s="6" t="s">
        <v>772</v>
      </c>
      <c r="AM121" s="1"/>
      <c r="AN121" s="1"/>
      <c r="AO121" s="1"/>
      <c r="AP121" s="1"/>
      <c r="AQ121" s="38" t="s">
        <v>1248</v>
      </c>
      <c r="AV121" s="41"/>
      <c r="AX121" s="4" t="s">
        <v>1252</v>
      </c>
      <c r="AY121" s="32">
        <v>43583</v>
      </c>
    </row>
    <row r="122" spans="1:53" ht="18" customHeight="1" x14ac:dyDescent="0.25">
      <c r="A122" s="1" t="s">
        <v>1361</v>
      </c>
      <c r="B122" s="5">
        <v>152</v>
      </c>
      <c r="C122" s="6" t="s">
        <v>898</v>
      </c>
      <c r="D122" s="6" t="s">
        <v>42</v>
      </c>
      <c r="E122" s="6"/>
      <c r="F122" s="6" t="s">
        <v>43</v>
      </c>
      <c r="G122" s="6"/>
      <c r="H122" s="6" t="s">
        <v>44</v>
      </c>
      <c r="I122" s="6">
        <v>2018</v>
      </c>
      <c r="J122" s="6">
        <v>2018</v>
      </c>
      <c r="K122" s="6">
        <v>111</v>
      </c>
      <c r="L122" s="6" t="s">
        <v>987</v>
      </c>
      <c r="M122" s="6"/>
      <c r="N122" s="6"/>
      <c r="O122" s="6">
        <v>1</v>
      </c>
      <c r="P122" s="6"/>
      <c r="Q122" s="6"/>
      <c r="R122" s="6"/>
      <c r="S122" s="6" t="s">
        <v>46</v>
      </c>
      <c r="T122" s="6" t="s">
        <v>67</v>
      </c>
      <c r="U122" s="6" t="s">
        <v>297</v>
      </c>
      <c r="V122" s="6" t="s">
        <v>298</v>
      </c>
      <c r="W122" s="6" t="s">
        <v>988</v>
      </c>
      <c r="X122" s="6" t="s">
        <v>989</v>
      </c>
      <c r="Y122" s="6" t="s">
        <v>990</v>
      </c>
      <c r="Z122" s="6" t="s">
        <v>991</v>
      </c>
      <c r="AA122" s="6" t="s">
        <v>992</v>
      </c>
      <c r="AB122" s="6">
        <v>0</v>
      </c>
      <c r="AC122" s="6" t="s">
        <v>850</v>
      </c>
      <c r="AD122" s="6" t="s">
        <v>913</v>
      </c>
      <c r="AE122" s="6" t="s">
        <v>906</v>
      </c>
      <c r="AF122" s="6" t="s">
        <v>993</v>
      </c>
      <c r="AG122" s="6" t="s">
        <v>772</v>
      </c>
      <c r="AH122" s="1" t="s">
        <v>89</v>
      </c>
      <c r="AI122" s="1" t="s">
        <v>994</v>
      </c>
      <c r="AJ122" s="7">
        <v>43449</v>
      </c>
      <c r="AK122" s="6">
        <v>1</v>
      </c>
      <c r="AL122" s="6" t="s">
        <v>772</v>
      </c>
      <c r="AM122" s="1"/>
      <c r="AN122" s="1"/>
      <c r="AO122" s="1"/>
      <c r="AP122" s="1"/>
      <c r="AQ122" s="38" t="s">
        <v>1248</v>
      </c>
      <c r="AV122" s="41"/>
      <c r="AX122" s="4" t="s">
        <v>1252</v>
      </c>
      <c r="AY122" s="32">
        <v>43583</v>
      </c>
    </row>
    <row r="123" spans="1:53" ht="18" customHeight="1" x14ac:dyDescent="0.25">
      <c r="A123" s="1" t="s">
        <v>1362</v>
      </c>
      <c r="B123" s="5">
        <v>154</v>
      </c>
      <c r="C123" s="6" t="s">
        <v>898</v>
      </c>
      <c r="D123" s="6" t="s">
        <v>42</v>
      </c>
      <c r="E123" s="6"/>
      <c r="F123" s="6" t="s">
        <v>43</v>
      </c>
      <c r="G123" s="6"/>
      <c r="H123" s="6" t="s">
        <v>44</v>
      </c>
      <c r="I123" s="6">
        <v>2018</v>
      </c>
      <c r="J123" s="6">
        <v>2018</v>
      </c>
      <c r="K123" s="6">
        <v>111</v>
      </c>
      <c r="L123" s="6" t="s">
        <v>998</v>
      </c>
      <c r="M123" s="6"/>
      <c r="N123" s="6"/>
      <c r="O123" s="6">
        <v>1</v>
      </c>
      <c r="P123" s="6"/>
      <c r="Q123" s="6"/>
      <c r="R123" s="6"/>
      <c r="S123" s="6" t="s">
        <v>46</v>
      </c>
      <c r="T123" s="6" t="s">
        <v>67</v>
      </c>
      <c r="U123" s="6" t="s">
        <v>297</v>
      </c>
      <c r="V123" s="6" t="s">
        <v>298</v>
      </c>
      <c r="W123" s="6" t="s">
        <v>999</v>
      </c>
      <c r="X123" s="6" t="s">
        <v>918</v>
      </c>
      <c r="Y123" s="6" t="s">
        <v>919</v>
      </c>
      <c r="Z123" s="6" t="s">
        <v>920</v>
      </c>
      <c r="AA123" s="6" t="s">
        <v>921</v>
      </c>
      <c r="AB123" s="6">
        <v>0</v>
      </c>
      <c r="AC123" s="6" t="s">
        <v>850</v>
      </c>
      <c r="AD123" s="6" t="s">
        <v>913</v>
      </c>
      <c r="AE123" s="6" t="s">
        <v>906</v>
      </c>
      <c r="AF123" s="6" t="s">
        <v>922</v>
      </c>
      <c r="AG123" s="6" t="s">
        <v>772</v>
      </c>
      <c r="AH123" s="1" t="s">
        <v>306</v>
      </c>
      <c r="AI123" s="6" t="s">
        <v>923</v>
      </c>
      <c r="AJ123" s="7">
        <v>43449</v>
      </c>
      <c r="AK123" s="6">
        <v>0</v>
      </c>
      <c r="AL123" s="6" t="s">
        <v>772</v>
      </c>
      <c r="AM123" s="1"/>
      <c r="AN123" s="1"/>
      <c r="AO123" s="1"/>
      <c r="AP123" s="1"/>
      <c r="AQ123" s="38" t="s">
        <v>1248</v>
      </c>
      <c r="AV123" s="41"/>
      <c r="AX123" s="4" t="s">
        <v>1252</v>
      </c>
      <c r="AY123" s="32">
        <v>43583</v>
      </c>
    </row>
    <row r="124" spans="1:53" ht="18" customHeight="1" x14ac:dyDescent="0.25">
      <c r="A124" s="1" t="s">
        <v>1363</v>
      </c>
      <c r="B124" s="5">
        <v>170</v>
      </c>
      <c r="C124" s="6" t="s">
        <v>898</v>
      </c>
      <c r="D124" s="6" t="s">
        <v>42</v>
      </c>
      <c r="E124" s="6"/>
      <c r="F124" s="6" t="s">
        <v>43</v>
      </c>
      <c r="G124" s="6"/>
      <c r="H124" s="6" t="s">
        <v>44</v>
      </c>
      <c r="I124" s="6">
        <v>2018</v>
      </c>
      <c r="J124" s="6">
        <v>2018</v>
      </c>
      <c r="K124" s="6">
        <v>111</v>
      </c>
      <c r="L124" s="6" t="s">
        <v>1000</v>
      </c>
      <c r="M124" s="6"/>
      <c r="N124" s="6"/>
      <c r="O124" s="6">
        <v>1</v>
      </c>
      <c r="P124" s="6"/>
      <c r="Q124" s="6"/>
      <c r="R124" s="6"/>
      <c r="S124" s="6" t="s">
        <v>46</v>
      </c>
      <c r="T124" s="6" t="s">
        <v>67</v>
      </c>
      <c r="U124" s="6" t="s">
        <v>148</v>
      </c>
      <c r="V124" s="6" t="s">
        <v>149</v>
      </c>
      <c r="W124" s="24" t="s">
        <v>1001</v>
      </c>
      <c r="X124" s="6" t="s">
        <v>1002</v>
      </c>
      <c r="Y124" s="6" t="s">
        <v>1003</v>
      </c>
      <c r="Z124" s="6" t="s">
        <v>1004</v>
      </c>
      <c r="AA124" s="6" t="s">
        <v>1005</v>
      </c>
      <c r="AB124" s="6">
        <v>1</v>
      </c>
      <c r="AC124" s="6" t="s">
        <v>1006</v>
      </c>
      <c r="AD124" s="6" t="s">
        <v>913</v>
      </c>
      <c r="AE124" s="6" t="s">
        <v>906</v>
      </c>
      <c r="AF124" s="6" t="s">
        <v>1209</v>
      </c>
      <c r="AG124" s="6" t="s">
        <v>772</v>
      </c>
      <c r="AH124" s="1" t="s">
        <v>136</v>
      </c>
      <c r="AI124" s="1" t="s">
        <v>198</v>
      </c>
      <c r="AJ124" s="7">
        <v>43449</v>
      </c>
      <c r="AK124" s="6">
        <v>1</v>
      </c>
      <c r="AL124" s="6" t="s">
        <v>772</v>
      </c>
      <c r="AM124" s="1"/>
      <c r="AN124" s="1"/>
      <c r="AO124" s="1"/>
      <c r="AP124" s="1"/>
      <c r="AQ124" s="38" t="s">
        <v>1248</v>
      </c>
      <c r="AV124" s="41"/>
      <c r="AX124" s="4" t="s">
        <v>1252</v>
      </c>
      <c r="AY124" s="32">
        <v>43583</v>
      </c>
    </row>
    <row r="125" spans="1:53" ht="18" customHeight="1" x14ac:dyDescent="0.25">
      <c r="A125" s="1" t="s">
        <v>1364</v>
      </c>
      <c r="B125" s="5">
        <v>171</v>
      </c>
      <c r="C125" s="6" t="s">
        <v>898</v>
      </c>
      <c r="D125" s="6" t="s">
        <v>42</v>
      </c>
      <c r="E125" s="6"/>
      <c r="F125" s="6" t="s">
        <v>43</v>
      </c>
      <c r="G125" s="6"/>
      <c r="H125" s="6" t="s">
        <v>44</v>
      </c>
      <c r="I125" s="6">
        <v>2018</v>
      </c>
      <c r="J125" s="6">
        <v>2018</v>
      </c>
      <c r="K125" s="6">
        <v>111</v>
      </c>
      <c r="L125" s="6" t="s">
        <v>1007</v>
      </c>
      <c r="M125" s="6"/>
      <c r="N125" s="6"/>
      <c r="O125" s="6">
        <v>1</v>
      </c>
      <c r="P125" s="6"/>
      <c r="Q125" s="6"/>
      <c r="R125" s="6"/>
      <c r="S125" s="6" t="s">
        <v>46</v>
      </c>
      <c r="T125" s="6" t="s">
        <v>67</v>
      </c>
      <c r="U125" s="6" t="s">
        <v>148</v>
      </c>
      <c r="V125" s="6" t="s">
        <v>149</v>
      </c>
      <c r="W125" s="24" t="s">
        <v>1008</v>
      </c>
      <c r="X125" s="6" t="s">
        <v>1009</v>
      </c>
      <c r="Y125" s="6" t="s">
        <v>1010</v>
      </c>
      <c r="Z125" s="6" t="s">
        <v>1011</v>
      </c>
      <c r="AA125" s="6" t="s">
        <v>1012</v>
      </c>
      <c r="AB125" s="6">
        <v>0</v>
      </c>
      <c r="AC125" s="6" t="s">
        <v>1006</v>
      </c>
      <c r="AD125" s="6" t="s">
        <v>1013</v>
      </c>
      <c r="AE125" s="6" t="s">
        <v>906</v>
      </c>
      <c r="AF125" s="6" t="s">
        <v>1210</v>
      </c>
      <c r="AG125" s="6" t="s">
        <v>772</v>
      </c>
      <c r="AH125" s="1" t="s">
        <v>136</v>
      </c>
      <c r="AI125" s="1" t="s">
        <v>612</v>
      </c>
      <c r="AJ125" s="7">
        <v>43449</v>
      </c>
      <c r="AK125" s="6">
        <v>0.66666666666666663</v>
      </c>
      <c r="AL125" s="6" t="s">
        <v>772</v>
      </c>
      <c r="AM125" s="1"/>
      <c r="AN125" s="1"/>
      <c r="AO125" s="1"/>
      <c r="AP125" s="1"/>
      <c r="AQ125" s="38" t="s">
        <v>1248</v>
      </c>
      <c r="AV125" s="41"/>
      <c r="AX125" s="4" t="s">
        <v>1252</v>
      </c>
      <c r="AY125" s="32">
        <v>43583</v>
      </c>
    </row>
    <row r="126" spans="1:53" ht="18" customHeight="1" x14ac:dyDescent="0.25">
      <c r="A126" s="1" t="s">
        <v>1365</v>
      </c>
      <c r="B126" s="5">
        <v>174</v>
      </c>
      <c r="C126" s="6" t="s">
        <v>898</v>
      </c>
      <c r="D126" s="6" t="s">
        <v>42</v>
      </c>
      <c r="E126" s="6"/>
      <c r="F126" s="6" t="s">
        <v>43</v>
      </c>
      <c r="G126" s="6"/>
      <c r="H126" s="6" t="s">
        <v>44</v>
      </c>
      <c r="I126" s="6">
        <v>2018</v>
      </c>
      <c r="J126" s="6">
        <v>2018</v>
      </c>
      <c r="K126" s="6">
        <v>111</v>
      </c>
      <c r="L126" s="6" t="s">
        <v>1014</v>
      </c>
      <c r="M126" s="6"/>
      <c r="N126" s="6"/>
      <c r="O126" s="6">
        <v>1</v>
      </c>
      <c r="P126" s="6"/>
      <c r="Q126" s="6"/>
      <c r="R126" s="6"/>
      <c r="S126" s="6" t="s">
        <v>46</v>
      </c>
      <c r="T126" s="6" t="s">
        <v>67</v>
      </c>
      <c r="U126" s="6" t="s">
        <v>148</v>
      </c>
      <c r="V126" s="6" t="s">
        <v>149</v>
      </c>
      <c r="W126" s="24" t="s">
        <v>1015</v>
      </c>
      <c r="X126" s="6" t="s">
        <v>1016</v>
      </c>
      <c r="Y126" s="6" t="s">
        <v>1017</v>
      </c>
      <c r="Z126" s="6" t="s">
        <v>1018</v>
      </c>
      <c r="AA126" s="6" t="s">
        <v>1019</v>
      </c>
      <c r="AB126" s="6">
        <v>0</v>
      </c>
      <c r="AC126" s="6" t="s">
        <v>1006</v>
      </c>
      <c r="AD126" s="6" t="s">
        <v>913</v>
      </c>
      <c r="AE126" s="6" t="s">
        <v>906</v>
      </c>
      <c r="AF126" s="6" t="s">
        <v>1211</v>
      </c>
      <c r="AG126" s="6" t="s">
        <v>772</v>
      </c>
      <c r="AH126" s="1" t="s">
        <v>89</v>
      </c>
      <c r="AI126" s="1" t="s">
        <v>236</v>
      </c>
      <c r="AJ126" s="7">
        <v>43449</v>
      </c>
      <c r="AK126" s="6">
        <v>0.5</v>
      </c>
      <c r="AL126" s="6" t="s">
        <v>772</v>
      </c>
      <c r="AM126" s="1"/>
      <c r="AN126" s="1"/>
      <c r="AO126" s="1"/>
      <c r="AP126" s="1"/>
      <c r="AQ126" s="38" t="s">
        <v>1248</v>
      </c>
      <c r="AV126" s="41"/>
      <c r="AX126" s="4" t="s">
        <v>1252</v>
      </c>
      <c r="AY126" s="32">
        <v>43583</v>
      </c>
    </row>
    <row r="127" spans="1:53" ht="18" customHeight="1" x14ac:dyDescent="0.25">
      <c r="A127" s="1" t="s">
        <v>1366</v>
      </c>
      <c r="B127" s="5">
        <v>175</v>
      </c>
      <c r="C127" s="6" t="s">
        <v>898</v>
      </c>
      <c r="D127" s="6" t="s">
        <v>42</v>
      </c>
      <c r="E127" s="6"/>
      <c r="F127" s="6" t="s">
        <v>43</v>
      </c>
      <c r="G127" s="6"/>
      <c r="H127" s="6" t="s">
        <v>44</v>
      </c>
      <c r="I127" s="6">
        <v>2018</v>
      </c>
      <c r="J127" s="6">
        <v>2018</v>
      </c>
      <c r="K127" s="6">
        <v>111</v>
      </c>
      <c r="L127" s="6" t="s">
        <v>1020</v>
      </c>
      <c r="M127" s="6"/>
      <c r="N127" s="6"/>
      <c r="O127" s="6">
        <v>1</v>
      </c>
      <c r="P127" s="6"/>
      <c r="Q127" s="6"/>
      <c r="R127" s="6"/>
      <c r="S127" s="6" t="s">
        <v>46</v>
      </c>
      <c r="T127" s="6" t="s">
        <v>67</v>
      </c>
      <c r="U127" s="6" t="s">
        <v>148</v>
      </c>
      <c r="V127" s="6" t="s">
        <v>149</v>
      </c>
      <c r="W127" s="24" t="s">
        <v>1021</v>
      </c>
      <c r="X127" s="6" t="s">
        <v>825</v>
      </c>
      <c r="Y127" s="9" t="s">
        <v>1022</v>
      </c>
      <c r="Z127" s="6" t="s">
        <v>1022</v>
      </c>
      <c r="AA127" s="6" t="s">
        <v>1022</v>
      </c>
      <c r="AB127" s="6">
        <v>0.9</v>
      </c>
      <c r="AC127" s="6" t="s">
        <v>1023</v>
      </c>
      <c r="AD127" s="6" t="s">
        <v>913</v>
      </c>
      <c r="AE127" s="6" t="s">
        <v>906</v>
      </c>
      <c r="AF127" s="6" t="s">
        <v>1024</v>
      </c>
      <c r="AG127" s="6" t="s">
        <v>772</v>
      </c>
      <c r="AH127" s="1" t="s">
        <v>136</v>
      </c>
      <c r="AI127" s="1" t="s">
        <v>945</v>
      </c>
      <c r="AJ127" s="7">
        <v>43449</v>
      </c>
      <c r="AK127" s="6" t="s">
        <v>1025</v>
      </c>
      <c r="AL127" s="6" t="s">
        <v>772</v>
      </c>
      <c r="AM127" s="1"/>
      <c r="AN127" s="1"/>
      <c r="AO127" s="1"/>
      <c r="AP127" s="1"/>
      <c r="AQ127" s="38" t="s">
        <v>1248</v>
      </c>
      <c r="AV127" s="41"/>
      <c r="AX127" s="4" t="s">
        <v>1252</v>
      </c>
      <c r="AY127" s="32">
        <v>43583</v>
      </c>
    </row>
    <row r="128" spans="1:53" ht="18" customHeight="1" x14ac:dyDescent="0.25">
      <c r="A128" s="1" t="s">
        <v>1367</v>
      </c>
      <c r="B128" s="5">
        <v>93</v>
      </c>
      <c r="C128" s="6" t="s">
        <v>1033</v>
      </c>
      <c r="D128" s="6" t="s">
        <v>42</v>
      </c>
      <c r="E128" s="6"/>
      <c r="F128" s="6" t="s">
        <v>43</v>
      </c>
      <c r="G128" s="6"/>
      <c r="H128" s="6" t="s">
        <v>44</v>
      </c>
      <c r="I128" s="6">
        <v>2018</v>
      </c>
      <c r="J128" s="6">
        <v>2018</v>
      </c>
      <c r="K128" s="6">
        <v>123</v>
      </c>
      <c r="L128" s="6" t="s">
        <v>1034</v>
      </c>
      <c r="M128" s="6"/>
      <c r="N128" s="6"/>
      <c r="O128" s="6">
        <v>1</v>
      </c>
      <c r="P128" s="6"/>
      <c r="Q128" s="6"/>
      <c r="R128" s="6"/>
      <c r="S128" s="6" t="s">
        <v>46</v>
      </c>
      <c r="T128" s="6" t="s">
        <v>47</v>
      </c>
      <c r="U128" s="6" t="s">
        <v>48</v>
      </c>
      <c r="V128" s="6" t="s">
        <v>49</v>
      </c>
      <c r="W128" s="6" t="s">
        <v>1035</v>
      </c>
      <c r="X128" s="6" t="s">
        <v>1036</v>
      </c>
      <c r="Y128" s="9" t="s">
        <v>1037</v>
      </c>
      <c r="Z128" s="6" t="s">
        <v>1038</v>
      </c>
      <c r="AA128" s="6" t="s">
        <v>1039</v>
      </c>
      <c r="AB128" s="6">
        <v>1</v>
      </c>
      <c r="AC128" s="6" t="s">
        <v>1040</v>
      </c>
      <c r="AD128" s="6" t="s">
        <v>1041</v>
      </c>
      <c r="AE128" s="6" t="s">
        <v>1042</v>
      </c>
      <c r="AF128" s="6" t="s">
        <v>961</v>
      </c>
      <c r="AG128" s="6" t="s">
        <v>772</v>
      </c>
      <c r="AH128" s="1" t="s">
        <v>89</v>
      </c>
      <c r="AI128" s="1" t="s">
        <v>90</v>
      </c>
      <c r="AJ128" s="7">
        <v>43449</v>
      </c>
      <c r="AK128" s="6">
        <v>0</v>
      </c>
      <c r="AL128" s="6" t="s">
        <v>772</v>
      </c>
      <c r="AM128" s="1"/>
      <c r="AN128" s="1"/>
      <c r="AO128" s="1"/>
      <c r="AP128" s="1"/>
      <c r="AQ128" s="38" t="s">
        <v>1248</v>
      </c>
      <c r="AR128" s="38" t="s">
        <v>1248</v>
      </c>
      <c r="AT128" s="41">
        <v>21773566</v>
      </c>
      <c r="AX128" s="4" t="s">
        <v>1373</v>
      </c>
      <c r="AY128" s="32">
        <v>43363</v>
      </c>
      <c r="AZ128" s="31">
        <v>20185320194551</v>
      </c>
      <c r="BA128" s="4" t="s">
        <v>1500</v>
      </c>
    </row>
    <row r="129" spans="1:53" ht="18" customHeight="1" x14ac:dyDescent="0.25">
      <c r="A129" s="1" t="s">
        <v>1344</v>
      </c>
      <c r="B129" s="5">
        <v>98</v>
      </c>
      <c r="C129" s="6" t="s">
        <v>1033</v>
      </c>
      <c r="D129" s="6" t="s">
        <v>42</v>
      </c>
      <c r="E129" s="6"/>
      <c r="F129" s="6" t="s">
        <v>43</v>
      </c>
      <c r="G129" s="6"/>
      <c r="H129" s="6" t="s">
        <v>44</v>
      </c>
      <c r="I129" s="6">
        <v>2018</v>
      </c>
      <c r="J129" s="6">
        <v>2018</v>
      </c>
      <c r="K129" s="6">
        <v>123</v>
      </c>
      <c r="L129" s="6" t="s">
        <v>899</v>
      </c>
      <c r="M129" s="6"/>
      <c r="N129" s="6"/>
      <c r="O129" s="6">
        <v>1</v>
      </c>
      <c r="P129" s="6"/>
      <c r="Q129" s="6"/>
      <c r="R129" s="6"/>
      <c r="S129" s="6" t="s">
        <v>46</v>
      </c>
      <c r="T129" s="6" t="s">
        <v>47</v>
      </c>
      <c r="U129" s="6" t="s">
        <v>48</v>
      </c>
      <c r="V129" s="6" t="s">
        <v>49</v>
      </c>
      <c r="W129" s="6" t="s">
        <v>1052</v>
      </c>
      <c r="X129" s="6" t="s">
        <v>1036</v>
      </c>
      <c r="Y129" s="6" t="s">
        <v>1037</v>
      </c>
      <c r="Z129" s="6" t="s">
        <v>1038</v>
      </c>
      <c r="AA129" s="6" t="s">
        <v>1039</v>
      </c>
      <c r="AB129" s="6">
        <v>1</v>
      </c>
      <c r="AC129" s="6" t="s">
        <v>1040</v>
      </c>
      <c r="AD129" s="6" t="s">
        <v>1041</v>
      </c>
      <c r="AE129" s="6" t="s">
        <v>1042</v>
      </c>
      <c r="AF129" s="6" t="s">
        <v>961</v>
      </c>
      <c r="AG129" s="6" t="s">
        <v>772</v>
      </c>
      <c r="AH129" s="1" t="s">
        <v>89</v>
      </c>
      <c r="AI129" s="1" t="s">
        <v>90</v>
      </c>
      <c r="AJ129" s="7">
        <v>43449</v>
      </c>
      <c r="AK129" s="6">
        <v>1</v>
      </c>
      <c r="AL129" s="6" t="s">
        <v>772</v>
      </c>
      <c r="AM129" s="1"/>
      <c r="AN129" s="1"/>
      <c r="AO129" s="1"/>
      <c r="AP129" s="1"/>
      <c r="AQ129" s="38" t="s">
        <v>1248</v>
      </c>
      <c r="AR129" s="38" t="s">
        <v>1248</v>
      </c>
      <c r="AT129" s="41">
        <v>28967552</v>
      </c>
      <c r="AX129" s="4" t="s">
        <v>1373</v>
      </c>
      <c r="AY129" s="32">
        <v>43728</v>
      </c>
      <c r="AZ129" s="31">
        <v>20185320194551</v>
      </c>
      <c r="BA129" s="4" t="s">
        <v>1499</v>
      </c>
    </row>
    <row r="130" spans="1:53" ht="18" customHeight="1" x14ac:dyDescent="0.25">
      <c r="A130" s="1" t="s">
        <v>1368</v>
      </c>
      <c r="B130" s="5">
        <v>96</v>
      </c>
      <c r="C130" s="6" t="s">
        <v>1053</v>
      </c>
      <c r="D130" s="6" t="s">
        <v>42</v>
      </c>
      <c r="E130" s="6"/>
      <c r="F130" s="6"/>
      <c r="G130" s="6"/>
      <c r="H130" s="6"/>
      <c r="I130" s="6">
        <v>2018</v>
      </c>
      <c r="J130" s="6">
        <v>2018</v>
      </c>
      <c r="K130" s="6">
        <v>143</v>
      </c>
      <c r="L130" s="6" t="s">
        <v>1034</v>
      </c>
      <c r="M130" s="6"/>
      <c r="N130" s="6"/>
      <c r="O130" s="6">
        <v>1</v>
      </c>
      <c r="P130" s="6"/>
      <c r="Q130" s="6"/>
      <c r="R130" s="6"/>
      <c r="S130" s="6"/>
      <c r="T130" s="6"/>
      <c r="U130" s="6"/>
      <c r="V130" s="6"/>
      <c r="W130" s="6" t="s">
        <v>1054</v>
      </c>
      <c r="X130" s="6" t="s">
        <v>1055</v>
      </c>
      <c r="Y130" s="6" t="s">
        <v>1056</v>
      </c>
      <c r="Z130" s="6" t="s">
        <v>1057</v>
      </c>
      <c r="AA130" s="6" t="s">
        <v>1058</v>
      </c>
      <c r="AB130" s="6">
        <v>1</v>
      </c>
      <c r="AC130" s="6" t="s">
        <v>1059</v>
      </c>
      <c r="AD130" s="6" t="s">
        <v>1060</v>
      </c>
      <c r="AE130" s="6" t="s">
        <v>1061</v>
      </c>
      <c r="AF130" s="6" t="s">
        <v>961</v>
      </c>
      <c r="AG130" s="6" t="s">
        <v>772</v>
      </c>
      <c r="AH130" s="1" t="s">
        <v>89</v>
      </c>
      <c r="AI130" s="1" t="s">
        <v>90</v>
      </c>
      <c r="AJ130" s="7"/>
      <c r="AK130" s="6"/>
      <c r="AL130" s="6" t="s">
        <v>772</v>
      </c>
      <c r="AM130" s="1"/>
      <c r="AN130" s="1"/>
      <c r="AO130" s="1"/>
      <c r="AP130" s="1"/>
      <c r="AQ130" s="38" t="s">
        <v>1248</v>
      </c>
      <c r="AR130" s="38" t="s">
        <v>1248</v>
      </c>
      <c r="AV130" s="41"/>
      <c r="AX130" s="4" t="s">
        <v>1373</v>
      </c>
      <c r="AY130" s="32">
        <v>43441</v>
      </c>
    </row>
    <row r="131" spans="1:53" ht="18" customHeight="1" x14ac:dyDescent="0.25">
      <c r="A131" s="1" t="s">
        <v>1369</v>
      </c>
      <c r="B131" s="5">
        <v>100</v>
      </c>
      <c r="C131" s="6" t="s">
        <v>1053</v>
      </c>
      <c r="D131" s="6" t="s">
        <v>42</v>
      </c>
      <c r="E131" s="6"/>
      <c r="F131" s="6"/>
      <c r="G131" s="6"/>
      <c r="H131" s="6"/>
      <c r="I131" s="6">
        <v>2018</v>
      </c>
      <c r="J131" s="6">
        <v>2018</v>
      </c>
      <c r="K131" s="6">
        <v>143</v>
      </c>
      <c r="L131" s="6" t="s">
        <v>899</v>
      </c>
      <c r="M131" s="6"/>
      <c r="N131" s="6"/>
      <c r="O131" s="6">
        <v>1</v>
      </c>
      <c r="P131" s="6"/>
      <c r="Q131" s="6"/>
      <c r="R131" s="6"/>
      <c r="S131" s="6"/>
      <c r="T131" s="6"/>
      <c r="U131" s="6"/>
      <c r="V131" s="6"/>
      <c r="W131" s="6" t="s">
        <v>1065</v>
      </c>
      <c r="X131" s="6" t="s">
        <v>1066</v>
      </c>
      <c r="Y131" s="6" t="s">
        <v>1067</v>
      </c>
      <c r="Z131" s="6" t="s">
        <v>1068</v>
      </c>
      <c r="AA131" s="6" t="s">
        <v>1069</v>
      </c>
      <c r="AB131" s="6">
        <v>1</v>
      </c>
      <c r="AC131" s="6" t="s">
        <v>1059</v>
      </c>
      <c r="AD131" s="6" t="s">
        <v>1060</v>
      </c>
      <c r="AE131" s="6" t="s">
        <v>1061</v>
      </c>
      <c r="AF131" s="6" t="s">
        <v>961</v>
      </c>
      <c r="AG131" s="6" t="s">
        <v>772</v>
      </c>
      <c r="AH131" s="1" t="s">
        <v>136</v>
      </c>
      <c r="AI131" s="1" t="s">
        <v>1070</v>
      </c>
      <c r="AJ131" s="7"/>
      <c r="AK131" s="6"/>
      <c r="AL131" s="6" t="s">
        <v>772</v>
      </c>
      <c r="AM131" s="1"/>
      <c r="AN131" s="1"/>
      <c r="AO131" s="1"/>
      <c r="AP131" s="1"/>
      <c r="AQ131" s="38" t="s">
        <v>1248</v>
      </c>
      <c r="AV131" s="41"/>
      <c r="AX131" s="4" t="s">
        <v>1373</v>
      </c>
      <c r="AY131" s="32">
        <v>43441</v>
      </c>
    </row>
    <row r="132" spans="1:53" ht="18" hidden="1" customHeight="1" x14ac:dyDescent="0.25">
      <c r="A132" t="s">
        <v>1270</v>
      </c>
      <c r="B132">
        <v>200</v>
      </c>
      <c r="C132" t="s">
        <v>41</v>
      </c>
      <c r="D132" t="s">
        <v>42</v>
      </c>
      <c r="E132"/>
      <c r="F132" t="s">
        <v>43</v>
      </c>
      <c r="G132"/>
      <c r="H132" t="s">
        <v>44</v>
      </c>
      <c r="I132">
        <v>2015</v>
      </c>
      <c r="J132">
        <v>2015</v>
      </c>
      <c r="K132">
        <v>141</v>
      </c>
      <c r="L132" t="s">
        <v>668</v>
      </c>
      <c r="M132"/>
      <c r="N132"/>
      <c r="O132">
        <v>1</v>
      </c>
      <c r="P132"/>
      <c r="Q132"/>
      <c r="R132"/>
      <c r="S132" t="s">
        <v>46</v>
      </c>
      <c r="T132" t="s">
        <v>47</v>
      </c>
      <c r="U132" t="s">
        <v>48</v>
      </c>
      <c r="V132" t="s">
        <v>49</v>
      </c>
      <c r="W132" t="s">
        <v>1371</v>
      </c>
      <c r="X132" t="s">
        <v>141</v>
      </c>
      <c r="Y132"/>
      <c r="Z132"/>
      <c r="AA132"/>
      <c r="AB132"/>
      <c r="AC132"/>
      <c r="AD132"/>
      <c r="AE132"/>
      <c r="AF132" t="s">
        <v>224</v>
      </c>
      <c r="AG132" t="s">
        <v>59</v>
      </c>
      <c r="AH132" t="s">
        <v>60</v>
      </c>
      <c r="AI132" t="s">
        <v>1372</v>
      </c>
      <c r="AJ132" t="e">
        <v>#N/A</v>
      </c>
      <c r="AK132">
        <v>1</v>
      </c>
      <c r="AL132" t="s">
        <v>59</v>
      </c>
      <c r="AM132"/>
      <c r="AN132"/>
      <c r="AO132"/>
      <c r="AP132"/>
      <c r="AQ132" s="29" t="s">
        <v>1248</v>
      </c>
      <c r="AR132" s="29"/>
      <c r="AS132" s="29"/>
      <c r="AT132" s="43"/>
      <c r="AU132" s="43"/>
      <c r="AV132" s="43"/>
      <c r="AW132" s="43"/>
      <c r="AX132" s="4" t="s">
        <v>1373</v>
      </c>
      <c r="AY132" s="39">
        <v>43252</v>
      </c>
      <c r="AZ132" s="40"/>
    </row>
    <row r="133" spans="1:53" ht="18" hidden="1" customHeight="1" x14ac:dyDescent="0.25">
      <c r="A133" t="str">
        <f>CONCATENATE(I133,"-",K133,"-",L133:L133,"-",O133)</f>
        <v>2014-2014-2.1.6 -</v>
      </c>
      <c r="B133"/>
      <c r="C133"/>
      <c r="D133"/>
      <c r="E133"/>
      <c r="F133"/>
      <c r="G133"/>
      <c r="H133"/>
      <c r="I133" s="44">
        <v>2014</v>
      </c>
      <c r="J133" s="44">
        <v>2014</v>
      </c>
      <c r="K133" s="44">
        <v>2014</v>
      </c>
      <c r="L133" t="s">
        <v>1374</v>
      </c>
      <c r="M133"/>
      <c r="N133"/>
      <c r="O133"/>
      <c r="P133"/>
      <c r="Q133"/>
      <c r="R133"/>
      <c r="S133"/>
      <c r="T133"/>
      <c r="U133"/>
      <c r="V133"/>
      <c r="W133" t="s">
        <v>1387</v>
      </c>
      <c r="X133" t="s">
        <v>1400</v>
      </c>
      <c r="Y133" t="s">
        <v>1401</v>
      </c>
      <c r="Z133"/>
      <c r="AA133" t="s">
        <v>1414</v>
      </c>
      <c r="AB133" t="s">
        <v>1415</v>
      </c>
      <c r="AC133" t="s">
        <v>1416</v>
      </c>
      <c r="AD133" s="39">
        <v>41402</v>
      </c>
      <c r="AE133" s="39">
        <v>41728</v>
      </c>
      <c r="AF133" t="s">
        <v>1442</v>
      </c>
      <c r="AG133" t="s">
        <v>156</v>
      </c>
      <c r="AH133"/>
      <c r="AI133"/>
      <c r="AJ133"/>
      <c r="AK133"/>
      <c r="AL133" s="44" t="s">
        <v>156</v>
      </c>
      <c r="AM133"/>
      <c r="AN133"/>
      <c r="AO133"/>
      <c r="AP133"/>
      <c r="AQ133" s="29" t="s">
        <v>1248</v>
      </c>
      <c r="AR133" s="29"/>
      <c r="AS133" s="29"/>
      <c r="AT133" s="43"/>
      <c r="AU133" s="43"/>
      <c r="AV133" s="43"/>
      <c r="AW133" s="43"/>
      <c r="AX133" t="s">
        <v>1454</v>
      </c>
      <c r="AY133" s="39"/>
      <c r="AZ133" s="40"/>
    </row>
    <row r="134" spans="1:53" ht="18" hidden="1" customHeight="1" x14ac:dyDescent="0.25">
      <c r="A134" t="str">
        <f t="shared" ref="A134:A156" si="0">CONCATENATE(I134,"-",K134,"-",L134:L134,"-",O134)</f>
        <v>2014-2014-2.2.5 -</v>
      </c>
      <c r="B134"/>
      <c r="C134"/>
      <c r="D134"/>
      <c r="E134"/>
      <c r="F134"/>
      <c r="G134"/>
      <c r="H134"/>
      <c r="I134" s="44">
        <v>2014</v>
      </c>
      <c r="J134" s="44">
        <v>2014</v>
      </c>
      <c r="K134" s="44">
        <v>2014</v>
      </c>
      <c r="L134" t="s">
        <v>1375</v>
      </c>
      <c r="M134"/>
      <c r="N134"/>
      <c r="O134"/>
      <c r="P134"/>
      <c r="Q134"/>
      <c r="R134"/>
      <c r="S134"/>
      <c r="T134"/>
      <c r="U134"/>
      <c r="V134"/>
      <c r="W134" t="s">
        <v>1388</v>
      </c>
      <c r="X134" t="s">
        <v>1400</v>
      </c>
      <c r="Y134" t="s">
        <v>1401</v>
      </c>
      <c r="Z134"/>
      <c r="AA134" t="s">
        <v>1414</v>
      </c>
      <c r="AB134" t="s">
        <v>1415</v>
      </c>
      <c r="AC134" t="s">
        <v>1416</v>
      </c>
      <c r="AD134" s="39">
        <v>41402</v>
      </c>
      <c r="AE134" s="39">
        <v>41728</v>
      </c>
      <c r="AF134" t="s">
        <v>1443</v>
      </c>
      <c r="AG134" t="s">
        <v>156</v>
      </c>
      <c r="AH134"/>
      <c r="AI134"/>
      <c r="AJ134"/>
      <c r="AK134"/>
      <c r="AL134" s="44" t="s">
        <v>156</v>
      </c>
      <c r="AM134"/>
      <c r="AN134"/>
      <c r="AO134"/>
      <c r="AP134"/>
      <c r="AQ134" s="29" t="s">
        <v>1248</v>
      </c>
      <c r="AR134" s="29"/>
      <c r="AS134" s="29"/>
      <c r="AT134" s="43"/>
      <c r="AU134" s="43"/>
      <c r="AV134" s="43"/>
      <c r="AW134" s="43"/>
      <c r="AX134" t="s">
        <v>1454</v>
      </c>
      <c r="AY134" s="39"/>
      <c r="AZ134" s="40"/>
    </row>
    <row r="135" spans="1:53" ht="18" hidden="1" customHeight="1" x14ac:dyDescent="0.25">
      <c r="A135" t="str">
        <f t="shared" si="0"/>
        <v>2014-2014-2.2.6 -</v>
      </c>
      <c r="B135"/>
      <c r="C135"/>
      <c r="D135"/>
      <c r="E135"/>
      <c r="F135"/>
      <c r="G135"/>
      <c r="H135"/>
      <c r="I135" s="44">
        <v>2014</v>
      </c>
      <c r="J135" s="44">
        <v>2014</v>
      </c>
      <c r="K135" s="44">
        <v>2014</v>
      </c>
      <c r="L135" t="s">
        <v>1376</v>
      </c>
      <c r="M135"/>
      <c r="N135"/>
      <c r="O135"/>
      <c r="P135"/>
      <c r="Q135"/>
      <c r="R135"/>
      <c r="S135"/>
      <c r="T135"/>
      <c r="U135"/>
      <c r="V135"/>
      <c r="W135" t="s">
        <v>1389</v>
      </c>
      <c r="X135" t="s">
        <v>1400</v>
      </c>
      <c r="Y135" t="s">
        <v>1402</v>
      </c>
      <c r="Z135"/>
      <c r="AA135" t="s">
        <v>1417</v>
      </c>
      <c r="AB135" t="s">
        <v>1418</v>
      </c>
      <c r="AC135" t="s">
        <v>1419</v>
      </c>
      <c r="AD135" s="39">
        <v>41402</v>
      </c>
      <c r="AE135" s="39">
        <v>41639</v>
      </c>
      <c r="AF135" t="s">
        <v>1444</v>
      </c>
      <c r="AG135" t="s">
        <v>156</v>
      </c>
      <c r="AH135"/>
      <c r="AI135"/>
      <c r="AJ135"/>
      <c r="AK135"/>
      <c r="AL135" s="44" t="s">
        <v>156</v>
      </c>
      <c r="AM135"/>
      <c r="AN135"/>
      <c r="AO135"/>
      <c r="AP135"/>
      <c r="AQ135" s="29" t="s">
        <v>1248</v>
      </c>
      <c r="AR135" s="29"/>
      <c r="AS135" s="29"/>
      <c r="AT135" s="43"/>
      <c r="AU135" s="43"/>
      <c r="AV135" s="43"/>
      <c r="AW135" s="43"/>
      <c r="AX135" t="s">
        <v>1454</v>
      </c>
      <c r="AY135" s="39"/>
      <c r="AZ135" s="40"/>
    </row>
    <row r="136" spans="1:53" ht="18" hidden="1" customHeight="1" x14ac:dyDescent="0.25">
      <c r="A136" t="str">
        <f t="shared" si="0"/>
        <v>2014-2014-2.3.2.1 -</v>
      </c>
      <c r="B136"/>
      <c r="C136"/>
      <c r="D136"/>
      <c r="E136"/>
      <c r="F136"/>
      <c r="G136"/>
      <c r="H136"/>
      <c r="I136" s="44">
        <v>2014</v>
      </c>
      <c r="J136" s="44">
        <v>2014</v>
      </c>
      <c r="K136" s="44">
        <v>2014</v>
      </c>
      <c r="L136" t="s">
        <v>1377</v>
      </c>
      <c r="M136"/>
      <c r="N136"/>
      <c r="O136"/>
      <c r="P136"/>
      <c r="Q136"/>
      <c r="R136"/>
      <c r="S136"/>
      <c r="T136"/>
      <c r="U136"/>
      <c r="V136"/>
      <c r="W136" t="s">
        <v>1390</v>
      </c>
      <c r="X136" t="s">
        <v>1400</v>
      </c>
      <c r="Y136" t="s">
        <v>1403</v>
      </c>
      <c r="Z136"/>
      <c r="AA136" t="s">
        <v>1420</v>
      </c>
      <c r="AB136" t="s">
        <v>1421</v>
      </c>
      <c r="AC136" t="s">
        <v>1422</v>
      </c>
      <c r="AD136" s="39">
        <v>41402</v>
      </c>
      <c r="AE136" s="39">
        <v>41639</v>
      </c>
      <c r="AF136" t="s">
        <v>1445</v>
      </c>
      <c r="AG136" t="s">
        <v>156</v>
      </c>
      <c r="AH136"/>
      <c r="AI136"/>
      <c r="AJ136"/>
      <c r="AK136"/>
      <c r="AL136" s="44" t="s">
        <v>156</v>
      </c>
      <c r="AM136"/>
      <c r="AN136"/>
      <c r="AO136"/>
      <c r="AP136"/>
      <c r="AQ136" s="29"/>
      <c r="AR136" s="29"/>
      <c r="AS136" s="29"/>
      <c r="AT136" s="43"/>
      <c r="AU136" s="43"/>
      <c r="AV136" s="43"/>
      <c r="AW136" s="43"/>
      <c r="AX136" t="s">
        <v>1454</v>
      </c>
      <c r="AY136" s="39"/>
      <c r="AZ136" s="40"/>
    </row>
    <row r="137" spans="1:53" ht="18" hidden="1" customHeight="1" x14ac:dyDescent="0.25">
      <c r="A137" t="str">
        <f t="shared" si="0"/>
        <v>2014-2014- 2.3.2.2 -</v>
      </c>
      <c r="B137"/>
      <c r="C137"/>
      <c r="D137"/>
      <c r="E137"/>
      <c r="F137"/>
      <c r="G137"/>
      <c r="H137"/>
      <c r="I137" s="44">
        <v>2014</v>
      </c>
      <c r="J137" s="44">
        <v>2014</v>
      </c>
      <c r="K137" s="44">
        <v>2014</v>
      </c>
      <c r="L137" t="s">
        <v>1378</v>
      </c>
      <c r="M137"/>
      <c r="N137"/>
      <c r="O137"/>
      <c r="P137"/>
      <c r="Q137"/>
      <c r="R137"/>
      <c r="S137"/>
      <c r="T137"/>
      <c r="U137"/>
      <c r="V137"/>
      <c r="W137" t="s">
        <v>1391</v>
      </c>
      <c r="X137" t="s">
        <v>1400</v>
      </c>
      <c r="Y137" t="s">
        <v>1404</v>
      </c>
      <c r="Z137"/>
      <c r="AA137" t="s">
        <v>1423</v>
      </c>
      <c r="AB137" t="s">
        <v>1424</v>
      </c>
      <c r="AC137" t="s">
        <v>1425</v>
      </c>
      <c r="AD137" s="39">
        <v>41402</v>
      </c>
      <c r="AE137" s="39">
        <v>41455</v>
      </c>
      <c r="AF137" t="s">
        <v>1446</v>
      </c>
      <c r="AG137" t="s">
        <v>156</v>
      </c>
      <c r="AH137"/>
      <c r="AI137"/>
      <c r="AJ137"/>
      <c r="AK137"/>
      <c r="AL137" s="44" t="s">
        <v>156</v>
      </c>
      <c r="AM137"/>
      <c r="AN137"/>
      <c r="AO137"/>
      <c r="AP137"/>
      <c r="AQ137" s="29"/>
      <c r="AR137" s="29"/>
      <c r="AS137" s="29"/>
      <c r="AT137" s="43"/>
      <c r="AU137" s="43"/>
      <c r="AV137" s="43"/>
      <c r="AW137" s="43"/>
      <c r="AX137" t="s">
        <v>1454</v>
      </c>
      <c r="AY137" s="39"/>
      <c r="AZ137" s="40"/>
    </row>
    <row r="138" spans="1:53" ht="18" hidden="1" customHeight="1" x14ac:dyDescent="0.25">
      <c r="A138" t="str">
        <f t="shared" si="0"/>
        <v>2014-2014-2.3.2.3 -</v>
      </c>
      <c r="B138"/>
      <c r="C138"/>
      <c r="D138"/>
      <c r="E138"/>
      <c r="F138"/>
      <c r="G138"/>
      <c r="H138"/>
      <c r="I138" s="44">
        <v>2014</v>
      </c>
      <c r="J138" s="44">
        <v>2014</v>
      </c>
      <c r="K138" s="44">
        <v>2014</v>
      </c>
      <c r="L138" t="s">
        <v>1379</v>
      </c>
      <c r="M138"/>
      <c r="N138"/>
      <c r="O138"/>
      <c r="P138"/>
      <c r="Q138"/>
      <c r="R138"/>
      <c r="S138"/>
      <c r="T138"/>
      <c r="U138"/>
      <c r="V138"/>
      <c r="W138" t="s">
        <v>1392</v>
      </c>
      <c r="X138" t="s">
        <v>1400</v>
      </c>
      <c r="Y138" t="s">
        <v>1405</v>
      </c>
      <c r="Z138"/>
      <c r="AA138" t="s">
        <v>1426</v>
      </c>
      <c r="AB138" t="s">
        <v>1427</v>
      </c>
      <c r="AC138" t="s">
        <v>1428</v>
      </c>
      <c r="AD138" s="39">
        <v>41402</v>
      </c>
      <c r="AE138" s="39">
        <v>41639</v>
      </c>
      <c r="AF138" t="s">
        <v>1447</v>
      </c>
      <c r="AG138" t="s">
        <v>156</v>
      </c>
      <c r="AH138"/>
      <c r="AI138"/>
      <c r="AJ138"/>
      <c r="AK138"/>
      <c r="AL138" s="44" t="s">
        <v>156</v>
      </c>
      <c r="AM138"/>
      <c r="AN138"/>
      <c r="AO138"/>
      <c r="AP138"/>
      <c r="AQ138" s="29" t="s">
        <v>1248</v>
      </c>
      <c r="AR138" s="29"/>
      <c r="AS138" s="29"/>
      <c r="AT138" s="43"/>
      <c r="AU138" s="43"/>
      <c r="AV138" s="43"/>
      <c r="AW138" s="43"/>
      <c r="AX138" t="s">
        <v>1454</v>
      </c>
      <c r="AY138" s="39"/>
      <c r="AZ138" s="40"/>
    </row>
    <row r="139" spans="1:53" ht="18" hidden="1" customHeight="1" x14ac:dyDescent="0.25">
      <c r="A139" t="str">
        <f t="shared" si="0"/>
        <v>2014-2014-2.4.2.1 -</v>
      </c>
      <c r="B139"/>
      <c r="C139"/>
      <c r="D139"/>
      <c r="E139"/>
      <c r="F139"/>
      <c r="G139"/>
      <c r="H139"/>
      <c r="I139" s="44">
        <v>2014</v>
      </c>
      <c r="J139" s="44">
        <v>2014</v>
      </c>
      <c r="K139" s="44">
        <v>2014</v>
      </c>
      <c r="L139" t="s">
        <v>1380</v>
      </c>
      <c r="M139"/>
      <c r="N139"/>
      <c r="O139"/>
      <c r="P139"/>
      <c r="Q139"/>
      <c r="R139"/>
      <c r="S139"/>
      <c r="T139"/>
      <c r="U139"/>
      <c r="V139"/>
      <c r="W139" t="s">
        <v>1393</v>
      </c>
      <c r="X139" t="s">
        <v>1400</v>
      </c>
      <c r="Y139" t="s">
        <v>1406</v>
      </c>
      <c r="Z139"/>
      <c r="AA139" t="s">
        <v>1429</v>
      </c>
      <c r="AB139" t="s">
        <v>1430</v>
      </c>
      <c r="AC139" t="s">
        <v>1431</v>
      </c>
      <c r="AD139" s="39">
        <v>41402</v>
      </c>
      <c r="AE139" s="39">
        <v>41639</v>
      </c>
      <c r="AF139" t="s">
        <v>1448</v>
      </c>
      <c r="AG139" t="s">
        <v>156</v>
      </c>
      <c r="AH139"/>
      <c r="AI139"/>
      <c r="AJ139"/>
      <c r="AK139"/>
      <c r="AL139" s="44" t="s">
        <v>156</v>
      </c>
      <c r="AM139"/>
      <c r="AN139"/>
      <c r="AO139"/>
      <c r="AP139"/>
      <c r="AQ139" s="29" t="s">
        <v>1248</v>
      </c>
      <c r="AR139" s="29"/>
      <c r="AS139" s="29"/>
      <c r="AT139" s="43"/>
      <c r="AU139" s="43"/>
      <c r="AV139" s="43"/>
      <c r="AW139" s="43"/>
      <c r="AX139" t="s">
        <v>1454</v>
      </c>
      <c r="AY139" s="39"/>
      <c r="AZ139" s="40"/>
    </row>
    <row r="140" spans="1:53" ht="18" hidden="1" customHeight="1" x14ac:dyDescent="0.25">
      <c r="A140" t="str">
        <f t="shared" si="0"/>
        <v>2014-2014-2.4.2.2 -</v>
      </c>
      <c r="B140"/>
      <c r="C140"/>
      <c r="D140"/>
      <c r="E140"/>
      <c r="F140"/>
      <c r="G140"/>
      <c r="H140"/>
      <c r="I140" s="44">
        <v>2014</v>
      </c>
      <c r="J140" s="44">
        <v>2014</v>
      </c>
      <c r="K140" s="44">
        <v>2014</v>
      </c>
      <c r="L140" t="s">
        <v>1381</v>
      </c>
      <c r="M140"/>
      <c r="N140"/>
      <c r="O140"/>
      <c r="P140"/>
      <c r="Q140"/>
      <c r="R140"/>
      <c r="S140"/>
      <c r="T140"/>
      <c r="U140"/>
      <c r="V140"/>
      <c r="W140" t="s">
        <v>1394</v>
      </c>
      <c r="X140" t="s">
        <v>1400</v>
      </c>
      <c r="Y140" t="s">
        <v>1407</v>
      </c>
      <c r="Z140"/>
      <c r="AA140" t="s">
        <v>1432</v>
      </c>
      <c r="AB140" t="s">
        <v>1433</v>
      </c>
      <c r="AC140" t="s">
        <v>1434</v>
      </c>
      <c r="AD140" s="39">
        <v>41402</v>
      </c>
      <c r="AE140" s="39">
        <v>41639</v>
      </c>
      <c r="AF140" t="s">
        <v>1449</v>
      </c>
      <c r="AG140" t="s">
        <v>156</v>
      </c>
      <c r="AH140"/>
      <c r="AI140"/>
      <c r="AJ140"/>
      <c r="AK140"/>
      <c r="AL140" s="44" t="s">
        <v>156</v>
      </c>
      <c r="AM140"/>
      <c r="AN140"/>
      <c r="AO140"/>
      <c r="AP140"/>
      <c r="AQ140" s="29"/>
      <c r="AR140" s="29"/>
      <c r="AS140" s="29"/>
      <c r="AT140" s="43"/>
      <c r="AU140" s="43"/>
      <c r="AV140" s="43"/>
      <c r="AW140" s="43"/>
      <c r="AX140" t="s">
        <v>1454</v>
      </c>
      <c r="AY140" s="39"/>
      <c r="AZ140" s="40"/>
    </row>
    <row r="141" spans="1:53" ht="18" hidden="1" customHeight="1" x14ac:dyDescent="0.25">
      <c r="A141" t="str">
        <f t="shared" si="0"/>
        <v>2014-2014- 2.5.1-</v>
      </c>
      <c r="B141"/>
      <c r="C141"/>
      <c r="D141"/>
      <c r="E141"/>
      <c r="F141"/>
      <c r="G141"/>
      <c r="H141"/>
      <c r="I141" s="44">
        <v>2014</v>
      </c>
      <c r="J141" s="44">
        <v>2014</v>
      </c>
      <c r="K141" s="44">
        <v>2014</v>
      </c>
      <c r="L141" t="s">
        <v>1382</v>
      </c>
      <c r="M141"/>
      <c r="N141"/>
      <c r="O141"/>
      <c r="P141"/>
      <c r="Q141"/>
      <c r="R141"/>
      <c r="S141"/>
      <c r="T141"/>
      <c r="U141"/>
      <c r="V141"/>
      <c r="W141" t="s">
        <v>1395</v>
      </c>
      <c r="X141" t="s">
        <v>1400</v>
      </c>
      <c r="Y141" t="s">
        <v>1408</v>
      </c>
      <c r="Z141"/>
      <c r="AA141" t="s">
        <v>1435</v>
      </c>
      <c r="AB141"/>
      <c r="AC141" t="s">
        <v>1436</v>
      </c>
      <c r="AD141" s="39">
        <v>41402</v>
      </c>
      <c r="AE141" s="39">
        <v>41639</v>
      </c>
      <c r="AF141" t="s">
        <v>1450</v>
      </c>
      <c r="AG141" t="s">
        <v>156</v>
      </c>
      <c r="AH141"/>
      <c r="AI141"/>
      <c r="AJ141"/>
      <c r="AK141"/>
      <c r="AL141" s="44" t="s">
        <v>156</v>
      </c>
      <c r="AM141"/>
      <c r="AN141"/>
      <c r="AO141"/>
      <c r="AP141"/>
      <c r="AQ141" s="29"/>
      <c r="AR141" s="29"/>
      <c r="AS141" s="29"/>
      <c r="AT141" s="43"/>
      <c r="AU141" s="43"/>
      <c r="AV141" s="43"/>
      <c r="AW141" s="43"/>
      <c r="AX141" t="s">
        <v>1454</v>
      </c>
      <c r="AY141" s="39"/>
      <c r="AZ141" s="40"/>
    </row>
    <row r="142" spans="1:53" ht="18" hidden="1" customHeight="1" x14ac:dyDescent="0.25">
      <c r="A142" t="str">
        <f t="shared" si="0"/>
        <v>2014-2014- 2.5.2 -</v>
      </c>
      <c r="B142"/>
      <c r="C142"/>
      <c r="D142"/>
      <c r="E142"/>
      <c r="F142"/>
      <c r="G142"/>
      <c r="H142"/>
      <c r="I142" s="44">
        <v>2014</v>
      </c>
      <c r="J142" s="44">
        <v>2014</v>
      </c>
      <c r="K142" s="44">
        <v>2014</v>
      </c>
      <c r="L142" t="s">
        <v>1383</v>
      </c>
      <c r="M142"/>
      <c r="N142"/>
      <c r="O142"/>
      <c r="P142"/>
      <c r="Q142"/>
      <c r="R142"/>
      <c r="S142"/>
      <c r="T142"/>
      <c r="U142"/>
      <c r="V142"/>
      <c r="W142" t="s">
        <v>1396</v>
      </c>
      <c r="X142" t="s">
        <v>1400</v>
      </c>
      <c r="Y142" t="s">
        <v>1409</v>
      </c>
      <c r="Z142"/>
      <c r="AA142" t="s">
        <v>1435</v>
      </c>
      <c r="AB142"/>
      <c r="AC142" t="s">
        <v>1436</v>
      </c>
      <c r="AD142" s="39">
        <v>41402</v>
      </c>
      <c r="AE142" s="39">
        <v>41639</v>
      </c>
      <c r="AF142" t="s">
        <v>1451</v>
      </c>
      <c r="AG142" t="s">
        <v>156</v>
      </c>
      <c r="AH142"/>
      <c r="AI142"/>
      <c r="AJ142"/>
      <c r="AK142"/>
      <c r="AL142" s="44" t="s">
        <v>156</v>
      </c>
      <c r="AM142"/>
      <c r="AN142"/>
      <c r="AO142"/>
      <c r="AP142"/>
      <c r="AQ142" s="29"/>
      <c r="AR142" s="29"/>
      <c r="AS142" s="29"/>
      <c r="AT142" s="43"/>
      <c r="AU142" s="43"/>
      <c r="AV142" s="43"/>
      <c r="AW142" s="43"/>
      <c r="AX142" t="s">
        <v>1454</v>
      </c>
      <c r="AY142" s="39"/>
      <c r="AZ142" s="40"/>
    </row>
    <row r="143" spans="1:53" ht="18" hidden="1" customHeight="1" x14ac:dyDescent="0.25">
      <c r="A143" t="str">
        <f t="shared" si="0"/>
        <v>2014-2014-2.6.1.1 -</v>
      </c>
      <c r="B143"/>
      <c r="C143"/>
      <c r="D143"/>
      <c r="E143"/>
      <c r="F143"/>
      <c r="G143"/>
      <c r="H143"/>
      <c r="I143" s="44">
        <v>2014</v>
      </c>
      <c r="J143" s="44">
        <v>2014</v>
      </c>
      <c r="K143" s="44">
        <v>2014</v>
      </c>
      <c r="L143" t="s">
        <v>1384</v>
      </c>
      <c r="M143"/>
      <c r="N143"/>
      <c r="O143"/>
      <c r="P143"/>
      <c r="Q143"/>
      <c r="R143"/>
      <c r="S143"/>
      <c r="T143"/>
      <c r="U143"/>
      <c r="V143"/>
      <c r="W143" t="s">
        <v>1397</v>
      </c>
      <c r="X143" t="s">
        <v>1400</v>
      </c>
      <c r="Y143" t="s">
        <v>1410</v>
      </c>
      <c r="Z143"/>
      <c r="AA143" t="s">
        <v>1437</v>
      </c>
      <c r="AB143" t="s">
        <v>1438</v>
      </c>
      <c r="AC143" t="s">
        <v>1439</v>
      </c>
      <c r="AD143" s="39">
        <v>41402</v>
      </c>
      <c r="AE143" s="39">
        <v>41639</v>
      </c>
      <c r="AF143" t="s">
        <v>1452</v>
      </c>
      <c r="AG143" t="s">
        <v>156</v>
      </c>
      <c r="AH143"/>
      <c r="AI143"/>
      <c r="AJ143"/>
      <c r="AK143"/>
      <c r="AL143" s="44" t="s">
        <v>156</v>
      </c>
      <c r="AM143"/>
      <c r="AN143"/>
      <c r="AO143"/>
      <c r="AP143"/>
      <c r="AQ143" s="29"/>
      <c r="AR143" s="29"/>
      <c r="AS143" s="29"/>
      <c r="AT143" s="43"/>
      <c r="AU143" s="43"/>
      <c r="AV143" s="43"/>
      <c r="AW143" s="43"/>
      <c r="AX143" t="s">
        <v>1454</v>
      </c>
      <c r="AY143" s="39"/>
      <c r="AZ143" s="40"/>
    </row>
    <row r="144" spans="1:53" ht="18" hidden="1" customHeight="1" x14ac:dyDescent="0.25">
      <c r="A144" t="str">
        <f t="shared" si="0"/>
        <v>2014-2014-2.6.2.1-</v>
      </c>
      <c r="B144"/>
      <c r="C144"/>
      <c r="D144"/>
      <c r="E144"/>
      <c r="F144"/>
      <c r="G144"/>
      <c r="H144"/>
      <c r="I144" s="44">
        <v>2014</v>
      </c>
      <c r="J144" s="44">
        <v>2014</v>
      </c>
      <c r="K144" s="44">
        <v>2014</v>
      </c>
      <c r="L144" t="s">
        <v>1385</v>
      </c>
      <c r="M144"/>
      <c r="N144"/>
      <c r="O144"/>
      <c r="P144"/>
      <c r="Q144"/>
      <c r="R144"/>
      <c r="S144"/>
      <c r="T144"/>
      <c r="U144"/>
      <c r="V144"/>
      <c r="W144" t="s">
        <v>1398</v>
      </c>
      <c r="X144" t="s">
        <v>1400</v>
      </c>
      <c r="Y144" t="s">
        <v>1411</v>
      </c>
      <c r="Z144"/>
      <c r="AA144" t="s">
        <v>1440</v>
      </c>
      <c r="AB144" t="s">
        <v>1441</v>
      </c>
      <c r="AC144" t="s">
        <v>89</v>
      </c>
      <c r="AD144" s="39">
        <v>41402</v>
      </c>
      <c r="AE144" s="39">
        <v>41639</v>
      </c>
      <c r="AF144" t="s">
        <v>1453</v>
      </c>
      <c r="AG144" t="s">
        <v>156</v>
      </c>
      <c r="AH144"/>
      <c r="AI144"/>
      <c r="AJ144"/>
      <c r="AK144"/>
      <c r="AL144" s="44" t="s">
        <v>156</v>
      </c>
      <c r="AM144"/>
      <c r="AN144"/>
      <c r="AO144"/>
      <c r="AP144"/>
      <c r="AQ144" s="29"/>
      <c r="AR144" s="29"/>
      <c r="AS144" s="29"/>
      <c r="AT144" s="43"/>
      <c r="AU144" s="43"/>
      <c r="AV144" s="43"/>
      <c r="AW144" s="43"/>
      <c r="AX144" t="s">
        <v>1454</v>
      </c>
      <c r="AY144" s="39"/>
      <c r="AZ144" s="40"/>
    </row>
    <row r="145" spans="1:52" ht="18" hidden="1" customHeight="1" x14ac:dyDescent="0.25">
      <c r="A145" t="str">
        <f t="shared" si="0"/>
        <v>2014-2014-2.3-</v>
      </c>
      <c r="B145"/>
      <c r="C145"/>
      <c r="D145"/>
      <c r="E145"/>
      <c r="F145"/>
      <c r="G145"/>
      <c r="H145"/>
      <c r="I145" s="44">
        <v>2014</v>
      </c>
      <c r="J145" s="44">
        <v>2014</v>
      </c>
      <c r="K145" s="44">
        <v>2014</v>
      </c>
      <c r="L145" t="s">
        <v>1386</v>
      </c>
      <c r="M145"/>
      <c r="N145"/>
      <c r="O145"/>
      <c r="P145"/>
      <c r="Q145"/>
      <c r="R145"/>
      <c r="S145"/>
      <c r="T145"/>
      <c r="U145"/>
      <c r="V145"/>
      <c r="W145" t="s">
        <v>1399</v>
      </c>
      <c r="X145" t="s">
        <v>1412</v>
      </c>
      <c r="Y145" t="s">
        <v>1413</v>
      </c>
      <c r="Z145"/>
      <c r="AA145"/>
      <c r="AB145"/>
      <c r="AC145"/>
      <c r="AD145"/>
      <c r="AE145"/>
      <c r="AF145"/>
      <c r="AG145" t="s">
        <v>156</v>
      </c>
      <c r="AH145"/>
      <c r="AI145"/>
      <c r="AJ145"/>
      <c r="AK145"/>
      <c r="AL145" s="44" t="s">
        <v>156</v>
      </c>
      <c r="AM145"/>
      <c r="AN145"/>
      <c r="AO145"/>
      <c r="AP145"/>
      <c r="AQ145" s="29"/>
      <c r="AR145" s="29"/>
      <c r="AS145" s="29"/>
      <c r="AT145" s="43"/>
      <c r="AU145" s="43"/>
      <c r="AV145" s="43"/>
      <c r="AW145" s="43"/>
      <c r="AX145" t="s">
        <v>1454</v>
      </c>
      <c r="AY145" s="39"/>
      <c r="AZ145" s="40"/>
    </row>
    <row r="146" spans="1:52" ht="18" hidden="1" customHeight="1" x14ac:dyDescent="0.25">
      <c r="A146" t="str">
        <f>CONCATENATE(I146,"-",K146,"-",L146:L146,"-",O146)</f>
        <v>2014-2014-1-2.1.1-</v>
      </c>
      <c r="B146"/>
      <c r="C146"/>
      <c r="D146"/>
      <c r="E146"/>
      <c r="F146"/>
      <c r="G146"/>
      <c r="H146"/>
      <c r="I146" s="44">
        <v>2014</v>
      </c>
      <c r="J146" s="44">
        <v>2014</v>
      </c>
      <c r="K146" s="44" t="s">
        <v>1493</v>
      </c>
      <c r="L146" t="s">
        <v>1455</v>
      </c>
      <c r="M146"/>
      <c r="N146"/>
      <c r="O146"/>
      <c r="P146"/>
      <c r="Q146"/>
      <c r="R146"/>
      <c r="S146"/>
      <c r="T146"/>
      <c r="U146"/>
      <c r="V146"/>
      <c r="W146" t="s">
        <v>1462</v>
      </c>
      <c r="X146" t="s">
        <v>1469</v>
      </c>
      <c r="Y146" t="s">
        <v>1470</v>
      </c>
      <c r="Z146"/>
      <c r="AA146" t="s">
        <v>1482</v>
      </c>
      <c r="AB146">
        <v>1</v>
      </c>
      <c r="AC146" t="s">
        <v>1483</v>
      </c>
      <c r="AD146" s="39">
        <v>42004</v>
      </c>
      <c r="AE146" s="39">
        <v>42185</v>
      </c>
      <c r="AF146"/>
      <c r="AG146" t="s">
        <v>156</v>
      </c>
      <c r="AH146"/>
      <c r="AI146"/>
      <c r="AJ146"/>
      <c r="AK146"/>
      <c r="AL146" s="44" t="s">
        <v>156</v>
      </c>
      <c r="AM146"/>
      <c r="AN146"/>
      <c r="AO146"/>
      <c r="AP146"/>
      <c r="AQ146" s="29" t="s">
        <v>1248</v>
      </c>
      <c r="AR146" s="29" t="s">
        <v>1248</v>
      </c>
      <c r="AS146" s="29"/>
      <c r="AT146" s="43">
        <v>37265430</v>
      </c>
      <c r="AU146" s="43"/>
      <c r="AV146" s="46"/>
      <c r="AW146" s="43"/>
      <c r="AX146" t="s">
        <v>1454</v>
      </c>
      <c r="AY146" s="39">
        <v>41852</v>
      </c>
      <c r="AZ146" s="40"/>
    </row>
    <row r="147" spans="1:52" ht="18" hidden="1" customHeight="1" x14ac:dyDescent="0.25">
      <c r="A147" t="str">
        <f t="shared" si="0"/>
        <v>2014-2014-1-2.1.2-</v>
      </c>
      <c r="B147"/>
      <c r="C147"/>
      <c r="D147"/>
      <c r="E147"/>
      <c r="F147"/>
      <c r="G147"/>
      <c r="H147"/>
      <c r="I147" s="44">
        <v>2014</v>
      </c>
      <c r="J147" s="44">
        <v>2014</v>
      </c>
      <c r="K147" s="44" t="s">
        <v>1493</v>
      </c>
      <c r="L147" t="s">
        <v>1456</v>
      </c>
      <c r="M147"/>
      <c r="N147"/>
      <c r="O147"/>
      <c r="P147"/>
      <c r="Q147"/>
      <c r="R147"/>
      <c r="S147"/>
      <c r="T147"/>
      <c r="U147"/>
      <c r="V147"/>
      <c r="W147" t="s">
        <v>1463</v>
      </c>
      <c r="X147" t="s">
        <v>1471</v>
      </c>
      <c r="Y147" t="s">
        <v>1472</v>
      </c>
      <c r="Z147"/>
      <c r="AA147" t="s">
        <v>1484</v>
      </c>
      <c r="AB147">
        <v>1</v>
      </c>
      <c r="AC147" t="s">
        <v>1483</v>
      </c>
      <c r="AD147" s="39">
        <v>42004</v>
      </c>
      <c r="AE147" s="39">
        <v>42185</v>
      </c>
      <c r="AF147"/>
      <c r="AG147" t="s">
        <v>156</v>
      </c>
      <c r="AH147"/>
      <c r="AI147"/>
      <c r="AJ147"/>
      <c r="AK147"/>
      <c r="AL147" s="44" t="s">
        <v>156</v>
      </c>
      <c r="AM147"/>
      <c r="AN147"/>
      <c r="AO147"/>
      <c r="AP147"/>
      <c r="AQ147" s="29" t="s">
        <v>1248</v>
      </c>
      <c r="AR147" s="29"/>
      <c r="AS147" s="29"/>
      <c r="AT147" s="43"/>
      <c r="AU147" s="43"/>
      <c r="AV147" s="43"/>
      <c r="AW147" s="43"/>
      <c r="AX147" t="s">
        <v>1454</v>
      </c>
      <c r="AY147" s="39">
        <v>41852</v>
      </c>
      <c r="AZ147" s="40"/>
    </row>
    <row r="148" spans="1:52" ht="18" hidden="1" customHeight="1" x14ac:dyDescent="0.25">
      <c r="A148" t="str">
        <f t="shared" si="0"/>
        <v>2014-2014-1-2.8.2-</v>
      </c>
      <c r="B148"/>
      <c r="C148"/>
      <c r="D148"/>
      <c r="E148"/>
      <c r="F148"/>
      <c r="G148"/>
      <c r="H148"/>
      <c r="I148" s="44">
        <v>2014</v>
      </c>
      <c r="J148" s="44">
        <v>2014</v>
      </c>
      <c r="K148" s="44" t="s">
        <v>1493</v>
      </c>
      <c r="L148" t="s">
        <v>1457</v>
      </c>
      <c r="M148"/>
      <c r="N148"/>
      <c r="O148"/>
      <c r="P148"/>
      <c r="Q148"/>
      <c r="R148"/>
      <c r="S148"/>
      <c r="T148"/>
      <c r="U148"/>
      <c r="V148"/>
      <c r="W148" t="s">
        <v>1464</v>
      </c>
      <c r="X148" t="s">
        <v>1474</v>
      </c>
      <c r="Y148" t="s">
        <v>1473</v>
      </c>
      <c r="Z148"/>
      <c r="AA148" t="s">
        <v>1486</v>
      </c>
      <c r="AB148">
        <v>1</v>
      </c>
      <c r="AC148" t="s">
        <v>1485</v>
      </c>
      <c r="AD148" s="39">
        <v>42124</v>
      </c>
      <c r="AE148" s="39"/>
      <c r="AF148"/>
      <c r="AG148" t="s">
        <v>156</v>
      </c>
      <c r="AH148"/>
      <c r="AI148"/>
      <c r="AJ148"/>
      <c r="AK148"/>
      <c r="AL148" s="44" t="s">
        <v>156</v>
      </c>
      <c r="AM148"/>
      <c r="AN148"/>
      <c r="AO148"/>
      <c r="AP148"/>
      <c r="AQ148" s="29" t="s">
        <v>1248</v>
      </c>
      <c r="AR148" s="29"/>
      <c r="AS148" s="29"/>
      <c r="AT148" s="43"/>
      <c r="AU148" s="43"/>
      <c r="AV148" s="43"/>
      <c r="AW148" s="43"/>
      <c r="AX148" t="s">
        <v>1454</v>
      </c>
      <c r="AY148" s="39">
        <v>41852</v>
      </c>
      <c r="AZ148" s="40"/>
    </row>
    <row r="149" spans="1:52" ht="18" hidden="1" customHeight="1" x14ac:dyDescent="0.25">
      <c r="A149" t="str">
        <f t="shared" si="0"/>
        <v>2014-2014-1-2.8.3-</v>
      </c>
      <c r="B149"/>
      <c r="C149"/>
      <c r="D149"/>
      <c r="E149"/>
      <c r="F149"/>
      <c r="G149"/>
      <c r="H149"/>
      <c r="I149" s="44">
        <v>2014</v>
      </c>
      <c r="J149" s="44">
        <v>2014</v>
      </c>
      <c r="K149" s="44" t="s">
        <v>1493</v>
      </c>
      <c r="L149" t="s">
        <v>1458</v>
      </c>
      <c r="M149"/>
      <c r="N149"/>
      <c r="O149"/>
      <c r="P149"/>
      <c r="Q149"/>
      <c r="R149"/>
      <c r="S149"/>
      <c r="T149"/>
      <c r="U149"/>
      <c r="V149"/>
      <c r="W149" t="s">
        <v>1465</v>
      </c>
      <c r="X149" t="s">
        <v>1475</v>
      </c>
      <c r="Y149" t="s">
        <v>1473</v>
      </c>
      <c r="Z149"/>
      <c r="AA149" t="s">
        <v>1487</v>
      </c>
      <c r="AB149">
        <v>1</v>
      </c>
      <c r="AC149" t="s">
        <v>1485</v>
      </c>
      <c r="AD149" s="39">
        <v>42124</v>
      </c>
      <c r="AE149" s="39"/>
      <c r="AF149"/>
      <c r="AG149" t="s">
        <v>156</v>
      </c>
      <c r="AH149"/>
      <c r="AI149"/>
      <c r="AJ149"/>
      <c r="AK149"/>
      <c r="AL149" s="44" t="s">
        <v>156</v>
      </c>
      <c r="AM149"/>
      <c r="AN149"/>
      <c r="AO149"/>
      <c r="AP149"/>
      <c r="AQ149" s="29" t="s">
        <v>1248</v>
      </c>
      <c r="AR149" s="29"/>
      <c r="AS149" s="29"/>
      <c r="AT149" s="43"/>
      <c r="AU149" s="43"/>
      <c r="AV149" s="43"/>
      <c r="AW149" s="43"/>
      <c r="AX149" t="s">
        <v>1454</v>
      </c>
      <c r="AY149" s="39">
        <v>41852</v>
      </c>
      <c r="AZ149" s="40"/>
    </row>
    <row r="150" spans="1:52" ht="18" hidden="1" customHeight="1" x14ac:dyDescent="0.25">
      <c r="A150" t="str">
        <f t="shared" si="0"/>
        <v>2014-2014-1-2.9.1-</v>
      </c>
      <c r="B150"/>
      <c r="C150"/>
      <c r="D150"/>
      <c r="E150"/>
      <c r="F150"/>
      <c r="G150"/>
      <c r="H150"/>
      <c r="I150" s="44">
        <v>2014</v>
      </c>
      <c r="J150" s="44">
        <v>2014</v>
      </c>
      <c r="K150" s="44" t="s">
        <v>1493</v>
      </c>
      <c r="L150" t="s">
        <v>1459</v>
      </c>
      <c r="M150"/>
      <c r="N150"/>
      <c r="O150"/>
      <c r="P150"/>
      <c r="Q150"/>
      <c r="R150"/>
      <c r="S150"/>
      <c r="T150"/>
      <c r="U150"/>
      <c r="V150"/>
      <c r="W150" t="s">
        <v>1466</v>
      </c>
      <c r="X150" t="s">
        <v>1476</v>
      </c>
      <c r="Y150" t="s">
        <v>1477</v>
      </c>
      <c r="Z150"/>
      <c r="AA150" t="s">
        <v>1488</v>
      </c>
      <c r="AB150">
        <v>100</v>
      </c>
      <c r="AC150" t="s">
        <v>1489</v>
      </c>
      <c r="AD150" s="39">
        <v>41881</v>
      </c>
      <c r="AE150" s="39"/>
      <c r="AF150"/>
      <c r="AG150" t="s">
        <v>156</v>
      </c>
      <c r="AH150"/>
      <c r="AI150"/>
      <c r="AJ150"/>
      <c r="AK150"/>
      <c r="AL150" s="44" t="s">
        <v>156</v>
      </c>
      <c r="AM150"/>
      <c r="AN150"/>
      <c r="AO150"/>
      <c r="AP150"/>
      <c r="AQ150" s="29" t="s">
        <v>1248</v>
      </c>
      <c r="AR150" s="29" t="s">
        <v>1248</v>
      </c>
      <c r="AS150" s="29"/>
      <c r="AT150" s="43"/>
      <c r="AU150" s="43"/>
      <c r="AV150" s="43"/>
      <c r="AW150" s="43"/>
      <c r="AX150" t="s">
        <v>1454</v>
      </c>
      <c r="AY150" s="39">
        <v>41852</v>
      </c>
      <c r="AZ150" s="40"/>
    </row>
    <row r="151" spans="1:52" ht="18" hidden="1" customHeight="1" x14ac:dyDescent="0.25">
      <c r="A151" t="str">
        <f t="shared" si="0"/>
        <v>2014-2014-1-2.9.3-</v>
      </c>
      <c r="B151"/>
      <c r="C151"/>
      <c r="D151"/>
      <c r="E151"/>
      <c r="F151"/>
      <c r="G151"/>
      <c r="H151"/>
      <c r="I151" s="44">
        <v>2014</v>
      </c>
      <c r="J151" s="44">
        <v>2014</v>
      </c>
      <c r="K151" s="44" t="s">
        <v>1493</v>
      </c>
      <c r="L151" t="s">
        <v>1460</v>
      </c>
      <c r="M151"/>
      <c r="N151"/>
      <c r="O151"/>
      <c r="P151"/>
      <c r="Q151"/>
      <c r="R151"/>
      <c r="S151"/>
      <c r="T151"/>
      <c r="U151"/>
      <c r="V151"/>
      <c r="W151" t="s">
        <v>1467</v>
      </c>
      <c r="X151" t="s">
        <v>1478</v>
      </c>
      <c r="Y151" t="s">
        <v>1479</v>
      </c>
      <c r="Z151"/>
      <c r="AA151" t="s">
        <v>1490</v>
      </c>
      <c r="AB151">
        <v>1</v>
      </c>
      <c r="AC151" t="s">
        <v>1483</v>
      </c>
      <c r="AD151" s="39">
        <v>41974</v>
      </c>
      <c r="AE151" s="39"/>
      <c r="AF151"/>
      <c r="AG151" t="s">
        <v>156</v>
      </c>
      <c r="AH151"/>
      <c r="AI151"/>
      <c r="AJ151"/>
      <c r="AK151"/>
      <c r="AL151" s="44" t="s">
        <v>156</v>
      </c>
      <c r="AM151"/>
      <c r="AN151"/>
      <c r="AO151"/>
      <c r="AP151"/>
      <c r="AQ151" s="29" t="s">
        <v>1248</v>
      </c>
      <c r="AR151" s="29"/>
      <c r="AS151" s="29"/>
      <c r="AT151" s="43"/>
      <c r="AU151" s="43"/>
      <c r="AV151" s="43"/>
      <c r="AW151" s="43"/>
      <c r="AX151" t="s">
        <v>1454</v>
      </c>
      <c r="AY151" s="39">
        <v>41852</v>
      </c>
      <c r="AZ151" s="40"/>
    </row>
    <row r="152" spans="1:52" ht="18" hidden="1" customHeight="1" x14ac:dyDescent="0.25">
      <c r="A152" t="str">
        <f t="shared" si="0"/>
        <v>2014-2014-1-2.9.4-</v>
      </c>
      <c r="B152"/>
      <c r="C152"/>
      <c r="D152"/>
      <c r="E152"/>
      <c r="F152"/>
      <c r="G152"/>
      <c r="H152"/>
      <c r="I152" s="44">
        <v>2014</v>
      </c>
      <c r="J152" s="44">
        <v>2014</v>
      </c>
      <c r="K152" s="44" t="s">
        <v>1493</v>
      </c>
      <c r="L152" t="s">
        <v>1461</v>
      </c>
      <c r="M152"/>
      <c r="N152"/>
      <c r="O152"/>
      <c r="P152"/>
      <c r="Q152"/>
      <c r="R152"/>
      <c r="S152"/>
      <c r="T152"/>
      <c r="U152"/>
      <c r="V152"/>
      <c r="W152" t="s">
        <v>1468</v>
      </c>
      <c r="X152" t="s">
        <v>1480</v>
      </c>
      <c r="Y152" t="s">
        <v>1481</v>
      </c>
      <c r="Z152"/>
      <c r="AA152" t="s">
        <v>1492</v>
      </c>
      <c r="AB152">
        <v>100</v>
      </c>
      <c r="AC152" t="s">
        <v>1491</v>
      </c>
      <c r="AD152" s="39"/>
      <c r="AE152" s="39"/>
      <c r="AF152"/>
      <c r="AG152" t="s">
        <v>156</v>
      </c>
      <c r="AH152"/>
      <c r="AI152"/>
      <c r="AJ152"/>
      <c r="AK152"/>
      <c r="AL152" s="44" t="s">
        <v>156</v>
      </c>
      <c r="AM152"/>
      <c r="AN152"/>
      <c r="AO152"/>
      <c r="AP152"/>
      <c r="AQ152" s="29" t="s">
        <v>1248</v>
      </c>
      <c r="AR152" s="29" t="s">
        <v>1248</v>
      </c>
      <c r="AS152" s="29"/>
      <c r="AT152" s="43"/>
      <c r="AU152" s="43"/>
      <c r="AV152" s="43"/>
      <c r="AW152" s="43"/>
      <c r="AX152" t="s">
        <v>1454</v>
      </c>
      <c r="AY152" s="39">
        <v>41852</v>
      </c>
      <c r="AZ152" s="40"/>
    </row>
    <row r="153" spans="1:52" ht="18" hidden="1" customHeight="1" x14ac:dyDescent="0.25">
      <c r="A153" t="str">
        <f t="shared" si="0"/>
        <v>2014-2014-2-2.1-</v>
      </c>
      <c r="B153"/>
      <c r="C153"/>
      <c r="D153"/>
      <c r="E153"/>
      <c r="F153"/>
      <c r="G153"/>
      <c r="H153"/>
      <c r="I153" s="44">
        <v>2014</v>
      </c>
      <c r="J153" s="44">
        <v>2014</v>
      </c>
      <c r="K153" s="44" t="s">
        <v>1494</v>
      </c>
      <c r="L153" t="s">
        <v>1495</v>
      </c>
      <c r="M153"/>
      <c r="N153"/>
      <c r="O153"/>
      <c r="P153"/>
      <c r="Q153"/>
      <c r="R153"/>
      <c r="S153"/>
      <c r="T153"/>
      <c r="U153"/>
      <c r="V153"/>
      <c r="W153" t="s">
        <v>1496</v>
      </c>
      <c r="X153"/>
      <c r="Y153"/>
      <c r="Z153"/>
      <c r="AA153"/>
      <c r="AB153"/>
      <c r="AC153"/>
      <c r="AD153"/>
      <c r="AE153"/>
      <c r="AF153"/>
      <c r="AG153" t="s">
        <v>156</v>
      </c>
      <c r="AH153"/>
      <c r="AI153"/>
      <c r="AJ153"/>
      <c r="AK153"/>
      <c r="AL153" s="44" t="s">
        <v>156</v>
      </c>
      <c r="AM153"/>
      <c r="AN153"/>
      <c r="AO153"/>
      <c r="AP153"/>
      <c r="AQ153" s="29" t="s">
        <v>1248</v>
      </c>
      <c r="AR153" t="s">
        <v>1248</v>
      </c>
      <c r="AS153"/>
      <c r="AT153" s="43">
        <v>7200000</v>
      </c>
      <c r="AU153" t="s">
        <v>1520</v>
      </c>
      <c r="AV153" s="39">
        <v>43340</v>
      </c>
      <c r="AW153" t="s">
        <v>1521</v>
      </c>
      <c r="AX153"/>
      <c r="AY153" s="39"/>
      <c r="AZ153" s="40"/>
    </row>
    <row r="154" spans="1:52" ht="18" customHeight="1" x14ac:dyDescent="0.25">
      <c r="A154" t="str">
        <f t="shared" si="0"/>
        <v>2019-80-3.2.1.1-</v>
      </c>
      <c r="B154"/>
      <c r="C154" s="39">
        <v>43580</v>
      </c>
      <c r="D154" t="s">
        <v>46</v>
      </c>
      <c r="E154"/>
      <c r="F154"/>
      <c r="G154"/>
      <c r="H154"/>
      <c r="I154" s="44">
        <v>2019</v>
      </c>
      <c r="J154" s="44">
        <v>2019</v>
      </c>
      <c r="K154">
        <v>80</v>
      </c>
      <c r="L154" t="s">
        <v>987</v>
      </c>
      <c r="M154"/>
      <c r="N154"/>
      <c r="O154"/>
      <c r="P154"/>
      <c r="Q154"/>
      <c r="R154"/>
      <c r="S154" t="s">
        <v>46</v>
      </c>
      <c r="T154" s="56" t="s">
        <v>67</v>
      </c>
      <c r="U154" s="58" t="s">
        <v>297</v>
      </c>
      <c r="V154" s="58" t="s">
        <v>298</v>
      </c>
      <c r="W154" s="60" t="s">
        <v>1527</v>
      </c>
      <c r="X154"/>
      <c r="Y154"/>
      <c r="Z154"/>
      <c r="AA154"/>
      <c r="AB154"/>
      <c r="AC154"/>
      <c r="AD154"/>
      <c r="AE154"/>
      <c r="AF154"/>
      <c r="AG154" t="s">
        <v>772</v>
      </c>
      <c r="AH154"/>
      <c r="AI154"/>
      <c r="AJ154"/>
      <c r="AK154"/>
      <c r="AL154" s="44" t="s">
        <v>772</v>
      </c>
      <c r="AM154"/>
      <c r="AN154"/>
      <c r="AO154"/>
      <c r="AP154"/>
      <c r="AQ154" s="51" t="s">
        <v>1248</v>
      </c>
      <c r="AR154"/>
      <c r="AS154"/>
      <c r="AT154"/>
      <c r="AU154"/>
      <c r="AV154" s="39"/>
      <c r="AW154"/>
      <c r="AX154"/>
      <c r="AY154" s="39"/>
      <c r="AZ154" s="40"/>
    </row>
    <row r="155" spans="1:52" ht="18" customHeight="1" x14ac:dyDescent="0.25">
      <c r="A155" t="str">
        <f t="shared" si="0"/>
        <v>2019-80-3.3.1.1-</v>
      </c>
      <c r="B155"/>
      <c r="C155" s="39">
        <v>43580</v>
      </c>
      <c r="D155" t="s">
        <v>46</v>
      </c>
      <c r="E155"/>
      <c r="F155"/>
      <c r="G155"/>
      <c r="H155"/>
      <c r="I155" s="44">
        <v>2019</v>
      </c>
      <c r="J155" s="44">
        <v>2019</v>
      </c>
      <c r="K155">
        <v>80</v>
      </c>
      <c r="L155" t="s">
        <v>1000</v>
      </c>
      <c r="M155"/>
      <c r="N155"/>
      <c r="O155"/>
      <c r="P155"/>
      <c r="Q155"/>
      <c r="R155"/>
      <c r="S155" t="s">
        <v>46</v>
      </c>
      <c r="T155" s="56" t="s">
        <v>67</v>
      </c>
      <c r="U155" s="58" t="s">
        <v>148</v>
      </c>
      <c r="V155" s="58" t="s">
        <v>149</v>
      </c>
      <c r="W155" s="60" t="s">
        <v>1528</v>
      </c>
      <c r="X155"/>
      <c r="Y155"/>
      <c r="Z155"/>
      <c r="AA155"/>
      <c r="AB155"/>
      <c r="AC155"/>
      <c r="AD155"/>
      <c r="AE155"/>
      <c r="AF155"/>
      <c r="AG155" t="s">
        <v>772</v>
      </c>
      <c r="AH155"/>
      <c r="AI155"/>
      <c r="AJ155"/>
      <c r="AK155"/>
      <c r="AL155" s="44" t="s">
        <v>772</v>
      </c>
      <c r="AM155"/>
      <c r="AN155"/>
      <c r="AO155"/>
      <c r="AP155"/>
      <c r="AQ155" s="51" t="s">
        <v>1248</v>
      </c>
      <c r="AR155"/>
      <c r="AS155"/>
      <c r="AT155"/>
      <c r="AU155"/>
      <c r="AV155" s="39"/>
      <c r="AW155"/>
      <c r="AX155"/>
      <c r="AY155" s="39"/>
      <c r="AZ155" s="40"/>
    </row>
    <row r="156" spans="1:52" ht="18" customHeight="1" thickBot="1" x14ac:dyDescent="0.3">
      <c r="A156" t="str">
        <f t="shared" si="0"/>
        <v>2019-80-3.3.1.2-</v>
      </c>
      <c r="B156"/>
      <c r="C156" s="39">
        <v>43580</v>
      </c>
      <c r="D156" t="s">
        <v>46</v>
      </c>
      <c r="E156"/>
      <c r="F156"/>
      <c r="G156"/>
      <c r="H156"/>
      <c r="I156" s="44">
        <v>2019</v>
      </c>
      <c r="J156" s="44">
        <v>2019</v>
      </c>
      <c r="K156">
        <v>80</v>
      </c>
      <c r="L156" t="s">
        <v>1007</v>
      </c>
      <c r="M156"/>
      <c r="N156"/>
      <c r="O156"/>
      <c r="P156"/>
      <c r="Q156"/>
      <c r="R156"/>
      <c r="S156" t="s">
        <v>46</v>
      </c>
      <c r="T156" s="57" t="s">
        <v>67</v>
      </c>
      <c r="U156" s="59" t="s">
        <v>148</v>
      </c>
      <c r="V156" s="59" t="s">
        <v>149</v>
      </c>
      <c r="W156" s="61" t="s">
        <v>1529</v>
      </c>
      <c r="X156"/>
      <c r="Y156"/>
      <c r="Z156"/>
      <c r="AA156"/>
      <c r="AB156"/>
      <c r="AC156"/>
      <c r="AD156"/>
      <c r="AE156"/>
      <c r="AF156"/>
      <c r="AG156" t="s">
        <v>772</v>
      </c>
      <c r="AH156"/>
      <c r="AI156"/>
      <c r="AJ156"/>
      <c r="AK156"/>
      <c r="AL156" s="44" t="s">
        <v>772</v>
      </c>
      <c r="AM156"/>
      <c r="AN156"/>
      <c r="AO156"/>
      <c r="AP156"/>
      <c r="AQ156" s="51" t="s">
        <v>1248</v>
      </c>
      <c r="AR156"/>
      <c r="AS156"/>
      <c r="AT156"/>
      <c r="AU156"/>
      <c r="AV156" s="39"/>
      <c r="AW156"/>
      <c r="AX156"/>
      <c r="AY156" s="39"/>
      <c r="AZ156" s="40"/>
    </row>
    <row r="157" spans="1:52" ht="18" customHeight="1" x14ac:dyDescent="0.2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s="62"/>
      <c r="AM157"/>
      <c r="AN157"/>
      <c r="AO157"/>
      <c r="AP157"/>
      <c r="AQ157"/>
      <c r="AR157"/>
      <c r="AS157"/>
      <c r="AT157"/>
      <c r="AU157"/>
      <c r="AV157" s="39"/>
      <c r="AW157"/>
      <c r="AX157"/>
      <c r="AY157" s="39"/>
      <c r="AZ157" s="40"/>
    </row>
    <row r="158" spans="1:52" ht="18" customHeight="1" x14ac:dyDescent="0.2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s="39"/>
      <c r="AW158"/>
      <c r="AX158"/>
      <c r="AY158" s="39"/>
      <c r="AZ158" s="40"/>
    </row>
    <row r="159" spans="1:52" ht="18" customHeight="1" x14ac:dyDescent="0.2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s="39"/>
      <c r="AW159"/>
      <c r="AX159"/>
      <c r="AY159" s="39"/>
      <c r="AZ159" s="40"/>
    </row>
    <row r="160" spans="1:52" ht="18" customHeight="1" x14ac:dyDescent="0.2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s="39"/>
      <c r="AW160"/>
      <c r="AX160"/>
      <c r="AY160" s="39"/>
      <c r="AZ160" s="40"/>
    </row>
    <row r="161" spans="1:52" ht="18" customHeight="1" x14ac:dyDescent="0.2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s="39"/>
      <c r="AW161"/>
      <c r="AX161"/>
      <c r="AY161" s="39"/>
      <c r="AZ161" s="40"/>
    </row>
    <row r="162" spans="1:52" ht="18" customHeight="1"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s="39"/>
      <c r="AW162"/>
      <c r="AX162"/>
      <c r="AY162" s="39"/>
      <c r="AZ162" s="40"/>
    </row>
    <row r="163" spans="1:52" ht="18" customHeight="1"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s="39"/>
      <c r="AW163"/>
      <c r="AX163"/>
      <c r="AY163" s="39"/>
      <c r="AZ163" s="40"/>
    </row>
    <row r="164" spans="1:52" ht="18" customHeight="1"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s="39"/>
      <c r="AW164"/>
      <c r="AX164"/>
      <c r="AY164" s="39"/>
      <c r="AZ164" s="40"/>
    </row>
    <row r="165" spans="1:52" ht="18" customHeight="1" x14ac:dyDescent="0.2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s="39"/>
      <c r="AW165"/>
      <c r="AX165"/>
      <c r="AY165" s="39"/>
      <c r="AZ165" s="40"/>
    </row>
    <row r="166" spans="1:52" ht="18" customHeight="1" x14ac:dyDescent="0.2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s="39"/>
      <c r="AW166"/>
      <c r="AX166"/>
      <c r="AY166" s="39"/>
      <c r="AZ166" s="40"/>
    </row>
    <row r="167" spans="1:52" ht="18" customHeight="1" x14ac:dyDescent="0.2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s="39"/>
      <c r="AW167"/>
      <c r="AX167"/>
      <c r="AY167" s="39"/>
      <c r="AZ167" s="40"/>
    </row>
    <row r="168" spans="1:52" ht="18" customHeight="1" x14ac:dyDescent="0.2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s="39"/>
      <c r="AW168"/>
      <c r="AX168"/>
      <c r="AY168" s="39"/>
      <c r="AZ168" s="40"/>
    </row>
    <row r="169" spans="1:52" ht="18" customHeight="1" x14ac:dyDescent="0.2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s="39"/>
      <c r="AW169"/>
      <c r="AX169"/>
      <c r="AY169" s="39"/>
      <c r="AZ169" s="40"/>
    </row>
    <row r="170" spans="1:52" ht="18" customHeight="1" x14ac:dyDescent="0.2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s="29"/>
      <c r="AR170" s="29"/>
      <c r="AS170" s="29"/>
      <c r="AT170" s="43"/>
      <c r="AU170" s="43"/>
      <c r="AV170" s="46"/>
      <c r="AW170" s="43"/>
      <c r="AX170"/>
      <c r="AY170" s="39"/>
      <c r="AZ170" s="40"/>
    </row>
    <row r="171" spans="1:52" ht="18" customHeight="1" x14ac:dyDescent="0.2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s="29"/>
      <c r="AR171" s="29"/>
      <c r="AS171" s="29"/>
      <c r="AT171" s="43"/>
      <c r="AU171" s="43"/>
      <c r="AV171" s="46"/>
      <c r="AW171" s="43"/>
      <c r="AX171"/>
      <c r="AY171" s="39"/>
      <c r="AZ171" s="40"/>
    </row>
    <row r="172" spans="1:52" ht="18" customHeight="1" x14ac:dyDescent="0.2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s="29"/>
      <c r="AR172" s="29"/>
      <c r="AS172" s="29"/>
      <c r="AT172" s="43"/>
      <c r="AU172" s="43"/>
      <c r="AV172" s="46"/>
      <c r="AW172" s="43"/>
      <c r="AX172"/>
      <c r="AY172" s="39"/>
      <c r="AZ172" s="40"/>
    </row>
    <row r="173" spans="1:52" ht="18" customHeight="1" x14ac:dyDescent="0.2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s="29"/>
      <c r="AR173" s="29"/>
      <c r="AS173" s="29"/>
      <c r="AT173" s="43"/>
      <c r="AU173" s="43"/>
      <c r="AV173" s="46"/>
      <c r="AW173" s="43"/>
      <c r="AX173"/>
      <c r="AY173" s="39"/>
      <c r="AZ173" s="40"/>
    </row>
    <row r="174" spans="1:52" ht="18" customHeight="1" x14ac:dyDescent="0.2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s="29"/>
      <c r="AR174" s="29"/>
      <c r="AS174" s="29"/>
      <c r="AT174" s="43"/>
      <c r="AU174" s="43"/>
      <c r="AV174" s="46"/>
      <c r="AW174" s="43"/>
      <c r="AX174"/>
      <c r="AY174" s="39"/>
      <c r="AZ174" s="40"/>
    </row>
    <row r="175" spans="1:52" ht="18" customHeight="1" x14ac:dyDescent="0.2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s="29"/>
      <c r="AR175" s="29"/>
      <c r="AS175" s="29"/>
      <c r="AT175" s="43"/>
      <c r="AU175" s="43"/>
      <c r="AV175" s="46"/>
      <c r="AW175" s="43"/>
      <c r="AX175"/>
      <c r="AY175" s="39"/>
      <c r="AZ175" s="40"/>
    </row>
    <row r="176" spans="1:52" ht="18" customHeight="1" x14ac:dyDescent="0.2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s="29"/>
      <c r="AR176" s="29"/>
      <c r="AS176" s="29"/>
      <c r="AT176" s="43"/>
      <c r="AU176" s="43"/>
      <c r="AV176" s="46"/>
      <c r="AW176" s="43"/>
      <c r="AX176"/>
      <c r="AY176" s="39"/>
      <c r="AZ176" s="40"/>
    </row>
    <row r="177" spans="1:52" ht="18" customHeight="1" x14ac:dyDescent="0.2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s="29"/>
      <c r="AR177" s="29"/>
      <c r="AS177" s="29"/>
      <c r="AT177" s="43"/>
      <c r="AU177" s="43"/>
      <c r="AV177" s="46"/>
      <c r="AW177" s="43"/>
      <c r="AX177"/>
      <c r="AY177" s="39"/>
      <c r="AZ177" s="40"/>
    </row>
    <row r="178" spans="1:52" ht="18" customHeight="1" x14ac:dyDescent="0.2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s="29"/>
      <c r="AR178" s="29"/>
      <c r="AS178" s="29"/>
      <c r="AT178" s="43"/>
      <c r="AU178" s="43"/>
      <c r="AV178" s="46"/>
      <c r="AW178" s="43"/>
      <c r="AX178"/>
      <c r="AY178" s="39"/>
      <c r="AZ178" s="40"/>
    </row>
    <row r="179" spans="1:52" ht="18" customHeight="1" x14ac:dyDescent="0.2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s="29"/>
      <c r="AR179" s="29"/>
      <c r="AS179" s="29"/>
      <c r="AT179" s="43"/>
      <c r="AU179" s="43"/>
      <c r="AV179" s="46"/>
      <c r="AW179" s="43"/>
      <c r="AX179"/>
      <c r="AY179" s="39"/>
      <c r="AZ179" s="40"/>
    </row>
    <row r="180" spans="1:52" ht="18" customHeight="1" x14ac:dyDescent="0.2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s="29"/>
      <c r="AR180" s="29"/>
      <c r="AS180" s="29"/>
      <c r="AT180" s="43"/>
      <c r="AU180" s="43"/>
      <c r="AV180" s="46"/>
      <c r="AW180" s="43"/>
      <c r="AX180"/>
      <c r="AY180" s="39"/>
      <c r="AZ180" s="40"/>
    </row>
    <row r="181" spans="1:52" ht="18" customHeight="1" x14ac:dyDescent="0.2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s="29"/>
      <c r="AR181" s="29"/>
      <c r="AS181" s="29"/>
      <c r="AT181" s="43"/>
      <c r="AU181" s="43"/>
      <c r="AV181" s="46"/>
      <c r="AW181" s="43"/>
      <c r="AX181"/>
      <c r="AY181" s="39"/>
      <c r="AZ181" s="40"/>
    </row>
    <row r="182" spans="1:52" ht="18" customHeight="1" x14ac:dyDescent="0.2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s="29"/>
      <c r="AR182" s="29"/>
      <c r="AS182" s="29"/>
      <c r="AT182" s="43"/>
      <c r="AU182" s="43"/>
      <c r="AV182" s="46"/>
      <c r="AW182" s="43"/>
      <c r="AX182"/>
      <c r="AY182" s="39"/>
      <c r="AZ182" s="40"/>
    </row>
    <row r="183" spans="1:52" ht="18" customHeight="1" x14ac:dyDescent="0.2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s="29"/>
      <c r="AR183" s="29"/>
      <c r="AS183" s="29"/>
      <c r="AT183" s="43"/>
      <c r="AU183" s="43"/>
      <c r="AV183" s="46"/>
      <c r="AW183" s="43"/>
      <c r="AX183"/>
      <c r="AY183" s="39"/>
      <c r="AZ183" s="40"/>
    </row>
    <row r="184" spans="1:52" ht="18" customHeight="1" x14ac:dyDescent="0.2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s="29"/>
      <c r="AR184" s="29"/>
      <c r="AS184" s="29"/>
      <c r="AT184" s="43"/>
      <c r="AU184" s="43"/>
      <c r="AV184" s="46"/>
      <c r="AW184" s="43"/>
      <c r="AX184"/>
      <c r="AY184" s="39"/>
      <c r="AZ184" s="40"/>
    </row>
    <row r="185" spans="1:52" ht="18" customHeight="1" x14ac:dyDescent="0.2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s="29"/>
      <c r="AR185" s="29"/>
      <c r="AS185" s="29"/>
      <c r="AT185" s="43"/>
      <c r="AU185" s="43"/>
      <c r="AV185" s="46"/>
      <c r="AW185" s="43"/>
      <c r="AX185"/>
      <c r="AY185" s="39"/>
      <c r="AZ185" s="40"/>
    </row>
    <row r="186" spans="1:52" ht="18" customHeight="1" x14ac:dyDescent="0.2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s="29"/>
      <c r="AR186" s="29"/>
      <c r="AS186" s="29"/>
      <c r="AT186" s="43"/>
      <c r="AU186" s="43"/>
      <c r="AV186" s="46"/>
      <c r="AW186" s="43"/>
      <c r="AX186"/>
      <c r="AY186" s="39"/>
      <c r="AZ186" s="40"/>
    </row>
    <row r="187" spans="1:52" ht="18" customHeight="1" x14ac:dyDescent="0.2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s="29"/>
      <c r="AR187" s="29"/>
      <c r="AS187" s="29"/>
      <c r="AT187" s="43"/>
      <c r="AU187" s="43"/>
      <c r="AV187" s="46"/>
      <c r="AW187" s="43"/>
      <c r="AX187"/>
      <c r="AY187" s="39"/>
      <c r="AZ187" s="40"/>
    </row>
    <row r="188" spans="1:52" ht="18" customHeight="1" x14ac:dyDescent="0.2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s="29"/>
      <c r="AR188" s="29"/>
      <c r="AS188" s="29"/>
      <c r="AT188" s="43"/>
      <c r="AU188" s="43"/>
      <c r="AV188" s="46"/>
      <c r="AW188" s="43"/>
      <c r="AX188"/>
      <c r="AY188" s="39"/>
      <c r="AZ188" s="40"/>
    </row>
    <row r="189" spans="1:52" ht="18" customHeight="1" x14ac:dyDescent="0.2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s="29"/>
      <c r="AR189" s="29"/>
      <c r="AS189" s="29"/>
      <c r="AT189" s="43"/>
      <c r="AU189" s="43"/>
      <c r="AV189" s="46"/>
      <c r="AW189" s="43"/>
      <c r="AX189"/>
      <c r="AY189" s="39"/>
      <c r="AZ189" s="40"/>
    </row>
    <row r="190" spans="1:52" ht="18" customHeight="1" x14ac:dyDescent="0.2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s="29"/>
      <c r="AR190" s="29"/>
      <c r="AS190" s="29"/>
      <c r="AT190" s="43"/>
      <c r="AU190" s="43"/>
      <c r="AV190" s="46"/>
      <c r="AW190" s="43"/>
      <c r="AX190"/>
      <c r="AY190" s="39"/>
      <c r="AZ190" s="40"/>
    </row>
    <row r="191" spans="1:52" ht="18" customHeight="1" x14ac:dyDescent="0.2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s="29"/>
      <c r="AR191" s="29"/>
      <c r="AS191" s="29"/>
      <c r="AT191" s="43"/>
      <c r="AU191" s="43"/>
      <c r="AV191" s="46"/>
      <c r="AW191" s="43"/>
      <c r="AX191"/>
      <c r="AY191" s="39"/>
      <c r="AZ191" s="40"/>
    </row>
    <row r="192" spans="1:52" ht="18" customHeight="1" x14ac:dyDescent="0.2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s="29"/>
      <c r="AR192" s="29"/>
      <c r="AS192" s="29"/>
      <c r="AT192" s="43"/>
      <c r="AU192" s="43"/>
      <c r="AV192" s="46"/>
      <c r="AW192" s="43"/>
      <c r="AX192"/>
      <c r="AY192" s="39"/>
      <c r="AZ192" s="40"/>
    </row>
    <row r="193" spans="1:52" ht="18" customHeight="1" x14ac:dyDescent="0.2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s="29"/>
      <c r="AR193" s="29"/>
      <c r="AS193" s="29"/>
      <c r="AT193" s="43"/>
      <c r="AU193" s="43"/>
      <c r="AV193" s="46"/>
      <c r="AW193" s="43"/>
      <c r="AX193"/>
      <c r="AY193" s="39"/>
      <c r="AZ193" s="40"/>
    </row>
    <row r="194" spans="1:52" ht="18" customHeight="1" x14ac:dyDescent="0.2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s="29"/>
      <c r="AR194" s="29"/>
      <c r="AS194" s="29"/>
      <c r="AT194" s="43"/>
      <c r="AU194" s="43"/>
      <c r="AV194" s="46"/>
      <c r="AW194" s="43"/>
      <c r="AX194"/>
      <c r="AY194" s="39"/>
      <c r="AZ194" s="40"/>
    </row>
    <row r="195" spans="1:52" ht="18" customHeight="1" x14ac:dyDescent="0.2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s="29"/>
      <c r="AR195" s="29"/>
      <c r="AS195" s="29"/>
      <c r="AT195" s="43"/>
      <c r="AU195" s="43"/>
      <c r="AV195" s="46"/>
      <c r="AW195" s="43"/>
      <c r="AX195"/>
      <c r="AY195" s="39"/>
      <c r="AZ195" s="40"/>
    </row>
    <row r="196" spans="1:52" ht="18" customHeight="1" x14ac:dyDescent="0.2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s="29"/>
      <c r="AR196" s="29"/>
      <c r="AS196" s="29"/>
      <c r="AT196" s="43"/>
      <c r="AU196" s="43"/>
      <c r="AV196" s="46"/>
      <c r="AW196" s="43"/>
      <c r="AX196"/>
      <c r="AY196" s="39"/>
      <c r="AZ196" s="40"/>
    </row>
    <row r="197" spans="1:52" ht="18" customHeight="1" x14ac:dyDescent="0.2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s="29"/>
      <c r="AR197" s="29"/>
      <c r="AS197" s="29"/>
      <c r="AT197" s="43"/>
      <c r="AU197" s="43"/>
      <c r="AV197" s="46"/>
      <c r="AW197" s="43"/>
      <c r="AX197"/>
      <c r="AY197" s="39"/>
      <c r="AZ197" s="40"/>
    </row>
    <row r="198" spans="1:52" ht="18" customHeight="1" x14ac:dyDescent="0.2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s="29"/>
      <c r="AR198" s="29"/>
      <c r="AS198" s="29"/>
      <c r="AT198" s="43"/>
      <c r="AU198" s="43"/>
      <c r="AV198" s="46"/>
      <c r="AW198" s="43"/>
      <c r="AX198"/>
      <c r="AY198" s="39"/>
      <c r="AZ198" s="40"/>
    </row>
    <row r="199" spans="1:52" ht="18" customHeight="1" x14ac:dyDescent="0.2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s="29"/>
      <c r="AR199" s="29"/>
      <c r="AS199" s="29"/>
      <c r="AT199" s="43"/>
      <c r="AU199" s="43"/>
      <c r="AV199" s="46"/>
      <c r="AW199" s="43"/>
      <c r="AX199"/>
      <c r="AY199" s="39"/>
      <c r="AZ199" s="40"/>
    </row>
    <row r="200" spans="1:52" ht="18" customHeight="1" x14ac:dyDescent="0.2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s="29"/>
      <c r="AR200" s="29"/>
      <c r="AS200" s="29"/>
      <c r="AT200" s="43"/>
      <c r="AU200" s="43"/>
      <c r="AV200" s="46"/>
      <c r="AW200" s="43"/>
      <c r="AX200"/>
      <c r="AY200" s="39"/>
      <c r="AZ200" s="40"/>
    </row>
    <row r="201" spans="1:52" ht="18" customHeight="1" x14ac:dyDescent="0.2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s="29"/>
      <c r="AR201" s="29"/>
      <c r="AS201" s="29"/>
      <c r="AT201" s="43"/>
      <c r="AU201" s="43"/>
      <c r="AV201" s="46"/>
      <c r="AW201" s="43"/>
      <c r="AX201"/>
      <c r="AY201" s="39"/>
      <c r="AZ201" s="40"/>
    </row>
    <row r="202" spans="1:52" ht="18" customHeight="1" x14ac:dyDescent="0.2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s="29"/>
      <c r="AR202" s="29"/>
      <c r="AS202" s="29"/>
      <c r="AT202" s="43"/>
      <c r="AU202" s="43"/>
      <c r="AV202" s="46"/>
      <c r="AW202" s="43"/>
      <c r="AX202"/>
      <c r="AY202" s="39"/>
      <c r="AZ202" s="40"/>
    </row>
    <row r="203" spans="1:52" ht="18" customHeight="1" x14ac:dyDescent="0.2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s="29"/>
      <c r="AR203" s="29"/>
      <c r="AS203" s="29"/>
      <c r="AT203" s="43"/>
      <c r="AU203" s="43"/>
      <c r="AV203" s="46"/>
      <c r="AW203" s="43"/>
      <c r="AX203"/>
      <c r="AY203" s="39"/>
      <c r="AZ203" s="40"/>
    </row>
    <row r="204" spans="1:52" ht="18" customHeight="1" x14ac:dyDescent="0.2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s="29"/>
      <c r="AR204" s="29"/>
      <c r="AS204" s="29"/>
      <c r="AT204" s="43"/>
      <c r="AU204" s="43"/>
      <c r="AV204" s="46"/>
      <c r="AW204" s="43"/>
      <c r="AX204"/>
      <c r="AY204" s="39"/>
      <c r="AZ204" s="40"/>
    </row>
    <row r="205" spans="1:52" ht="18" customHeight="1" x14ac:dyDescent="0.2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s="29"/>
      <c r="AR205" s="29"/>
      <c r="AS205" s="29"/>
      <c r="AT205" s="43"/>
      <c r="AU205" s="43"/>
      <c r="AV205" s="46"/>
      <c r="AW205" s="43"/>
      <c r="AX205"/>
      <c r="AY205" s="39"/>
      <c r="AZ205" s="40"/>
    </row>
    <row r="206" spans="1:52" ht="18" customHeight="1" x14ac:dyDescent="0.25">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s="29"/>
      <c r="AR206" s="29"/>
      <c r="AS206" s="29"/>
      <c r="AT206" s="43"/>
      <c r="AU206" s="43"/>
      <c r="AV206" s="46"/>
      <c r="AW206" s="43"/>
      <c r="AX206"/>
      <c r="AY206" s="39"/>
      <c r="AZ206" s="40"/>
    </row>
    <row r="207" spans="1:52" ht="18" customHeight="1" x14ac:dyDescent="0.25">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s="29"/>
      <c r="AR207" s="29"/>
      <c r="AS207" s="29"/>
      <c r="AT207" s="43"/>
      <c r="AU207" s="43"/>
      <c r="AV207" s="46"/>
      <c r="AW207" s="43"/>
      <c r="AX207"/>
      <c r="AY207" s="39"/>
      <c r="AZ207" s="40"/>
    </row>
    <row r="208" spans="1:52" ht="18" customHeight="1" x14ac:dyDescent="0.2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s="29"/>
      <c r="AR208" s="29"/>
      <c r="AS208" s="29"/>
      <c r="AT208" s="43"/>
      <c r="AU208" s="43"/>
      <c r="AV208" s="46"/>
      <c r="AW208" s="43"/>
      <c r="AX208"/>
      <c r="AY208" s="39"/>
      <c r="AZ208" s="40"/>
    </row>
    <row r="209" spans="1:52" ht="18" customHeight="1" x14ac:dyDescent="0.25">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s="29"/>
      <c r="AR209" s="29"/>
      <c r="AS209" s="29"/>
      <c r="AT209" s="43"/>
      <c r="AU209" s="43"/>
      <c r="AV209" s="46"/>
      <c r="AW209" s="43"/>
      <c r="AX209"/>
      <c r="AY209" s="39"/>
      <c r="AZ209" s="40"/>
    </row>
    <row r="210" spans="1:52" ht="18" customHeight="1" x14ac:dyDescent="0.25">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s="29"/>
      <c r="AR210" s="29"/>
      <c r="AS210" s="29"/>
      <c r="AT210" s="43"/>
      <c r="AU210" s="43"/>
      <c r="AV210" s="46"/>
      <c r="AW210" s="43"/>
      <c r="AX210"/>
      <c r="AY210" s="39"/>
      <c r="AZ210" s="40"/>
    </row>
    <row r="211" spans="1:52" ht="18" customHeight="1" x14ac:dyDescent="0.2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s="29"/>
      <c r="AR211" s="29"/>
      <c r="AS211" s="29"/>
      <c r="AT211" s="43"/>
      <c r="AU211" s="43"/>
      <c r="AV211" s="46"/>
      <c r="AW211" s="43"/>
      <c r="AX211"/>
      <c r="AY211" s="39"/>
      <c r="AZ211" s="40"/>
    </row>
    <row r="212" spans="1:52" ht="18" customHeight="1" x14ac:dyDescent="0.2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s="29"/>
      <c r="AR212" s="29"/>
      <c r="AS212" s="29"/>
      <c r="AT212" s="43"/>
      <c r="AU212" s="43"/>
      <c r="AV212" s="46"/>
      <c r="AW212" s="43"/>
      <c r="AX212"/>
      <c r="AY212" s="39"/>
      <c r="AZ212" s="40"/>
    </row>
    <row r="213" spans="1:52" ht="18" customHeight="1" x14ac:dyDescent="0.2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s="29"/>
      <c r="AR213" s="29"/>
      <c r="AS213" s="29"/>
      <c r="AT213" s="43"/>
      <c r="AU213" s="43"/>
      <c r="AV213" s="46"/>
      <c r="AW213" s="43"/>
      <c r="AX213"/>
      <c r="AY213" s="39"/>
      <c r="AZ213" s="40"/>
    </row>
    <row r="214" spans="1:52" ht="18" customHeight="1" x14ac:dyDescent="0.25">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s="29"/>
      <c r="AR214" s="29"/>
      <c r="AS214" s="29"/>
      <c r="AT214" s="43"/>
      <c r="AU214" s="43"/>
      <c r="AV214" s="46"/>
      <c r="AW214" s="43"/>
      <c r="AX214"/>
      <c r="AY214" s="39"/>
      <c r="AZ214" s="40"/>
    </row>
    <row r="215" spans="1:52" ht="18" customHeight="1" x14ac:dyDescent="0.25">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s="29"/>
      <c r="AR215" s="29"/>
      <c r="AS215" s="29"/>
      <c r="AT215" s="43"/>
      <c r="AU215" s="43"/>
      <c r="AV215" s="46"/>
      <c r="AW215" s="43"/>
      <c r="AX215"/>
      <c r="AY215" s="39"/>
      <c r="AZ215" s="40"/>
    </row>
    <row r="216" spans="1:52" ht="18" customHeight="1" x14ac:dyDescent="0.2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s="29"/>
      <c r="AR216" s="29"/>
      <c r="AS216" s="29"/>
      <c r="AT216" s="43"/>
      <c r="AU216" s="43"/>
      <c r="AV216" s="46"/>
      <c r="AW216" s="43"/>
      <c r="AX216"/>
      <c r="AY216" s="39"/>
      <c r="AZ216" s="40"/>
    </row>
    <row r="217" spans="1:52" ht="18" customHeight="1" x14ac:dyDescent="0.25">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s="29"/>
      <c r="AR217" s="29"/>
      <c r="AS217" s="29"/>
      <c r="AT217" s="43"/>
      <c r="AU217" s="43"/>
      <c r="AV217" s="46"/>
      <c r="AW217" s="43"/>
      <c r="AX217"/>
      <c r="AY217" s="39"/>
      <c r="AZ217" s="40"/>
    </row>
    <row r="218" spans="1:52" ht="18" customHeight="1" x14ac:dyDescent="0.25">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s="29"/>
      <c r="AR218" s="29"/>
      <c r="AS218" s="29"/>
      <c r="AT218" s="43"/>
      <c r="AU218" s="43"/>
      <c r="AV218" s="46"/>
      <c r="AW218" s="43"/>
      <c r="AX218"/>
      <c r="AY218" s="39"/>
      <c r="AZ218" s="40"/>
    </row>
    <row r="219" spans="1:52" ht="18" customHeight="1" x14ac:dyDescent="0.25">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s="29"/>
      <c r="AR219" s="29"/>
      <c r="AS219" s="29"/>
      <c r="AT219" s="43"/>
      <c r="AU219" s="43"/>
      <c r="AV219" s="46"/>
      <c r="AW219" s="43"/>
      <c r="AX219"/>
      <c r="AY219" s="39"/>
      <c r="AZ219" s="40"/>
    </row>
    <row r="220" spans="1:52" ht="18" customHeight="1" x14ac:dyDescent="0.25">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s="29"/>
      <c r="AR220" s="29"/>
      <c r="AS220" s="29"/>
      <c r="AT220" s="43"/>
      <c r="AU220" s="43"/>
      <c r="AV220" s="46"/>
      <c r="AW220" s="43"/>
      <c r="AX220"/>
      <c r="AY220" s="39"/>
      <c r="AZ220" s="40"/>
    </row>
    <row r="221" spans="1:52" ht="18" customHeight="1" x14ac:dyDescent="0.25">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s="29"/>
      <c r="AR221" s="29"/>
      <c r="AS221" s="29"/>
      <c r="AT221" s="43"/>
      <c r="AU221" s="43"/>
      <c r="AV221" s="46"/>
      <c r="AW221" s="43"/>
      <c r="AX221"/>
      <c r="AY221" s="39"/>
      <c r="AZ221" s="40"/>
    </row>
    <row r="222" spans="1:52" ht="18" customHeight="1" x14ac:dyDescent="0.2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s="29"/>
      <c r="AR222" s="29"/>
      <c r="AS222" s="29"/>
      <c r="AT222" s="43"/>
      <c r="AU222" s="43"/>
      <c r="AV222" s="46"/>
      <c r="AW222" s="43"/>
      <c r="AX222"/>
      <c r="AY222" s="39"/>
      <c r="AZ222" s="40"/>
    </row>
    <row r="223" spans="1:52" x14ac:dyDescent="0.25">
      <c r="AI223" s="13"/>
      <c r="AJ223" s="4"/>
    </row>
  </sheetData>
  <autoFilter ref="A2:BA156">
    <filterColumn colId="37">
      <filters>
        <filter val="ABIERTA"/>
      </filters>
    </filterColumn>
  </autoFilter>
  <pageMargins left="0.25" right="0.70833330000000005" top="0.25" bottom="0.25" header="0.5" footer="0.5"/>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4" workbookViewId="0">
      <selection activeCell="C37" sqref="C37"/>
    </sheetView>
  </sheetViews>
  <sheetFormatPr baseColWidth="10" defaultRowHeight="15" x14ac:dyDescent="0.25"/>
  <cols>
    <col min="1" max="1" width="13" customWidth="1"/>
    <col min="2" max="2" width="18" customWidth="1"/>
    <col min="10" max="10" width="10" customWidth="1"/>
    <col min="13" max="13" width="13" bestFit="1" customWidth="1"/>
    <col min="14" max="14" width="8.140625" customWidth="1"/>
    <col min="15" max="15" width="10" bestFit="1" customWidth="1"/>
    <col min="16" max="16" width="13.85546875" customWidth="1"/>
  </cols>
  <sheetData>
    <row r="1" spans="1:16" x14ac:dyDescent="0.25">
      <c r="K1" s="14">
        <f>SUM(K3:K38)</f>
        <v>0.82458937884006078</v>
      </c>
      <c r="M1" s="15"/>
      <c r="N1" s="15"/>
      <c r="O1" s="15"/>
      <c r="P1" s="15"/>
    </row>
    <row r="2" spans="1:16" x14ac:dyDescent="0.25">
      <c r="B2" s="16" t="s">
        <v>899</v>
      </c>
      <c r="H2" t="s">
        <v>1075</v>
      </c>
      <c r="I2" t="s">
        <v>1076</v>
      </c>
      <c r="J2" t="s">
        <v>1077</v>
      </c>
      <c r="K2" t="s">
        <v>1078</v>
      </c>
      <c r="M2" s="17" t="s">
        <v>1079</v>
      </c>
      <c r="N2" s="17" t="s">
        <v>1080</v>
      </c>
      <c r="O2" s="17" t="s">
        <v>1081</v>
      </c>
      <c r="P2" s="17" t="s">
        <v>1082</v>
      </c>
    </row>
    <row r="3" spans="1:16" x14ac:dyDescent="0.25">
      <c r="A3" s="63" t="s">
        <v>1083</v>
      </c>
      <c r="B3" t="s">
        <v>1084</v>
      </c>
      <c r="C3" t="s">
        <v>1085</v>
      </c>
      <c r="D3" t="s">
        <v>1086</v>
      </c>
      <c r="E3">
        <v>0.05</v>
      </c>
      <c r="F3" t="s">
        <v>1085</v>
      </c>
      <c r="G3" t="s">
        <v>1087</v>
      </c>
      <c r="H3" s="18">
        <v>0.91</v>
      </c>
      <c r="I3" s="18">
        <v>0.95</v>
      </c>
      <c r="J3" s="18">
        <f>+H3/I3</f>
        <v>0.95789473684210535</v>
      </c>
      <c r="K3" s="19">
        <f>+J3*E3</f>
        <v>4.7894736842105268E-2</v>
      </c>
      <c r="M3" s="20" t="s">
        <v>1088</v>
      </c>
      <c r="N3" s="21">
        <f>SUM(E3:E5)</f>
        <v>0.17</v>
      </c>
      <c r="O3" s="21">
        <f>SUM(K3:K5)</f>
        <v>0.16414473684210529</v>
      </c>
      <c r="P3" s="22">
        <f>+O3/N3</f>
        <v>0.96555727554179571</v>
      </c>
    </row>
    <row r="4" spans="1:16" x14ac:dyDescent="0.25">
      <c r="A4" s="63"/>
      <c r="B4" t="s">
        <v>1089</v>
      </c>
      <c r="C4" t="s">
        <v>1090</v>
      </c>
      <c r="D4" t="s">
        <v>1091</v>
      </c>
      <c r="E4">
        <v>7.0000000000000007E-2</v>
      </c>
      <c r="F4" t="s">
        <v>1090</v>
      </c>
      <c r="G4" t="s">
        <v>1092</v>
      </c>
      <c r="H4" s="18">
        <v>757</v>
      </c>
      <c r="I4" s="18">
        <v>255</v>
      </c>
      <c r="J4" s="18">
        <v>1</v>
      </c>
      <c r="K4" s="19">
        <f t="shared" ref="K4:K38" si="0">+J4*E4</f>
        <v>7.0000000000000007E-2</v>
      </c>
      <c r="M4" s="20" t="s">
        <v>1088</v>
      </c>
      <c r="N4" s="21">
        <f>+E6</f>
        <v>0.04</v>
      </c>
      <c r="O4" s="21">
        <f>+K6</f>
        <v>2.7999999999999997E-2</v>
      </c>
      <c r="P4" s="22">
        <f t="shared" ref="P4:P11" si="1">+O4/N4</f>
        <v>0.7</v>
      </c>
    </row>
    <row r="5" spans="1:16" x14ac:dyDescent="0.25">
      <c r="A5" s="63"/>
      <c r="B5" t="s">
        <v>1093</v>
      </c>
      <c r="C5" t="s">
        <v>1094</v>
      </c>
      <c r="D5" t="s">
        <v>1086</v>
      </c>
      <c r="E5">
        <v>0.05</v>
      </c>
      <c r="F5" t="s">
        <v>1094</v>
      </c>
      <c r="G5" t="s">
        <v>1095</v>
      </c>
      <c r="H5" s="18">
        <v>0.37</v>
      </c>
      <c r="I5" s="18">
        <v>0.4</v>
      </c>
      <c r="J5" s="18">
        <v>0.92499999999999993</v>
      </c>
      <c r="K5" s="19">
        <f t="shared" si="0"/>
        <v>4.6249999999999999E-2</v>
      </c>
      <c r="M5" s="20" t="s">
        <v>1096</v>
      </c>
      <c r="N5" s="21">
        <f>SUM(E7:E9)</f>
        <v>7.0000000000000007E-2</v>
      </c>
      <c r="O5" s="21">
        <f>SUM(K7:K9)</f>
        <v>7.0000000000000007E-2</v>
      </c>
      <c r="P5" s="22">
        <f t="shared" si="1"/>
        <v>1</v>
      </c>
    </row>
    <row r="6" spans="1:16" x14ac:dyDescent="0.25">
      <c r="A6" s="15" t="s">
        <v>1096</v>
      </c>
      <c r="B6" t="s">
        <v>1097</v>
      </c>
      <c r="C6" t="s">
        <v>1098</v>
      </c>
      <c r="D6" t="s">
        <v>1099</v>
      </c>
      <c r="E6">
        <v>0.04</v>
      </c>
      <c r="F6" t="s">
        <v>1100</v>
      </c>
      <c r="G6" t="s">
        <v>1101</v>
      </c>
      <c r="H6" s="18">
        <v>0.7</v>
      </c>
      <c r="I6" s="18">
        <v>1</v>
      </c>
      <c r="J6" s="18">
        <v>0.7</v>
      </c>
      <c r="K6" s="19">
        <f t="shared" si="0"/>
        <v>2.7999999999999997E-2</v>
      </c>
      <c r="M6" s="20" t="s">
        <v>1102</v>
      </c>
      <c r="N6" s="21">
        <f>SUM(E10:E18)</f>
        <v>0.18</v>
      </c>
      <c r="O6" s="21">
        <f>SUM(K10:K18)</f>
        <v>0.1531529411764706</v>
      </c>
      <c r="P6" s="22">
        <f t="shared" si="1"/>
        <v>0.85084967320261451</v>
      </c>
    </row>
    <row r="7" spans="1:16" x14ac:dyDescent="0.25">
      <c r="A7" s="63" t="s">
        <v>1088</v>
      </c>
      <c r="B7" t="s">
        <v>1103</v>
      </c>
      <c r="C7" t="s">
        <v>1104</v>
      </c>
      <c r="D7" t="s">
        <v>1091</v>
      </c>
      <c r="E7">
        <v>0.02</v>
      </c>
      <c r="F7" t="s">
        <v>1104</v>
      </c>
      <c r="G7" t="s">
        <v>1105</v>
      </c>
      <c r="H7" s="18">
        <v>1</v>
      </c>
      <c r="I7" s="18">
        <v>1</v>
      </c>
      <c r="J7" s="18">
        <v>1</v>
      </c>
      <c r="K7" s="19">
        <f t="shared" si="0"/>
        <v>0.02</v>
      </c>
      <c r="M7" s="20" t="s">
        <v>1106</v>
      </c>
      <c r="N7" s="21">
        <f>SUM(E19:E28)</f>
        <v>0.17</v>
      </c>
      <c r="O7" s="21">
        <f>SUM(K19:K28)</f>
        <v>0.16496801312684584</v>
      </c>
      <c r="P7" s="22">
        <f t="shared" si="1"/>
        <v>0.97040007721674015</v>
      </c>
    </row>
    <row r="8" spans="1:16" x14ac:dyDescent="0.25">
      <c r="A8" s="63"/>
      <c r="B8" t="s">
        <v>1107</v>
      </c>
      <c r="C8" t="s">
        <v>1108</v>
      </c>
      <c r="D8" t="s">
        <v>1091</v>
      </c>
      <c r="E8">
        <v>0.02</v>
      </c>
      <c r="F8" t="s">
        <v>1108</v>
      </c>
      <c r="G8" t="s">
        <v>1109</v>
      </c>
      <c r="H8" s="18">
        <v>16</v>
      </c>
      <c r="I8" s="18">
        <v>3</v>
      </c>
      <c r="J8" s="18">
        <v>1</v>
      </c>
      <c r="K8" s="19">
        <f t="shared" si="0"/>
        <v>0.02</v>
      </c>
      <c r="M8" s="20" t="s">
        <v>1110</v>
      </c>
      <c r="N8" s="21">
        <f>SUM(E29:E29)</f>
        <v>7.0000000000000007E-2</v>
      </c>
      <c r="O8" s="21">
        <f>SUM(K29:K29)</f>
        <v>3.6768687694638737E-2</v>
      </c>
      <c r="P8" s="22">
        <f t="shared" si="1"/>
        <v>0.52526696706626763</v>
      </c>
    </row>
    <row r="9" spans="1:16" x14ac:dyDescent="0.25">
      <c r="A9" s="63"/>
      <c r="B9" t="s">
        <v>1111</v>
      </c>
      <c r="C9" t="s">
        <v>1112</v>
      </c>
      <c r="D9" t="s">
        <v>1091</v>
      </c>
      <c r="E9">
        <v>0.03</v>
      </c>
      <c r="F9" t="s">
        <v>1112</v>
      </c>
      <c r="G9" t="s">
        <v>1113</v>
      </c>
      <c r="H9" s="18">
        <v>11</v>
      </c>
      <c r="I9" s="18">
        <v>9</v>
      </c>
      <c r="J9" s="18">
        <v>1</v>
      </c>
      <c r="K9" s="19">
        <f t="shared" si="0"/>
        <v>0.03</v>
      </c>
      <c r="M9" s="20" t="s">
        <v>1114</v>
      </c>
      <c r="N9" s="21">
        <f>SUM(E30:E30)</f>
        <v>0.05</v>
      </c>
      <c r="O9" s="21">
        <f>SUM(K30:K30)</f>
        <v>6.7299999999999999E-3</v>
      </c>
      <c r="P9" s="22">
        <f t="shared" si="1"/>
        <v>0.1346</v>
      </c>
    </row>
    <row r="10" spans="1:16" x14ac:dyDescent="0.25">
      <c r="A10" s="63" t="s">
        <v>1102</v>
      </c>
      <c r="B10" t="s">
        <v>1115</v>
      </c>
      <c r="C10" t="s">
        <v>1116</v>
      </c>
      <c r="D10" t="s">
        <v>1091</v>
      </c>
      <c r="E10">
        <v>0.02</v>
      </c>
      <c r="F10" t="s">
        <v>1116</v>
      </c>
      <c r="G10" t="s">
        <v>1117</v>
      </c>
      <c r="H10" s="18">
        <v>239</v>
      </c>
      <c r="I10" s="18">
        <v>119</v>
      </c>
      <c r="J10" s="18">
        <v>1</v>
      </c>
      <c r="K10" s="19">
        <f t="shared" si="0"/>
        <v>0.02</v>
      </c>
      <c r="M10" s="20" t="s">
        <v>1118</v>
      </c>
      <c r="N10" s="21">
        <f>SUM(E31:E31)</f>
        <v>0.05</v>
      </c>
      <c r="O10" s="21">
        <f>SUM(K31:K31)</f>
        <v>4.0000000000000008E-2</v>
      </c>
      <c r="P10" s="22">
        <f t="shared" si="1"/>
        <v>0.80000000000000016</v>
      </c>
    </row>
    <row r="11" spans="1:16" x14ac:dyDescent="0.25">
      <c r="A11" s="63"/>
      <c r="B11" t="s">
        <v>1119</v>
      </c>
      <c r="C11" t="s">
        <v>1120</v>
      </c>
      <c r="D11" t="s">
        <v>1091</v>
      </c>
      <c r="E11">
        <v>0.02</v>
      </c>
      <c r="F11" t="s">
        <v>1120</v>
      </c>
      <c r="G11" t="s">
        <v>1121</v>
      </c>
      <c r="H11" s="18">
        <v>63</v>
      </c>
      <c r="I11" s="18">
        <v>30</v>
      </c>
      <c r="J11" s="18">
        <v>1</v>
      </c>
      <c r="K11" s="19">
        <f t="shared" si="0"/>
        <v>0.02</v>
      </c>
      <c r="M11" s="20" t="s">
        <v>1122</v>
      </c>
      <c r="N11" s="21">
        <f>SUM(E32:E39)</f>
        <v>0.19999999999999998</v>
      </c>
      <c r="O11" s="21">
        <f>SUM(K32:K39)</f>
        <v>0.16082500000000002</v>
      </c>
      <c r="P11" s="22">
        <f t="shared" si="1"/>
        <v>0.8041250000000002</v>
      </c>
    </row>
    <row r="12" spans="1:16" x14ac:dyDescent="0.25">
      <c r="A12" s="63"/>
      <c r="B12" t="s">
        <v>1123</v>
      </c>
      <c r="C12" t="s">
        <v>1124</v>
      </c>
      <c r="D12" t="s">
        <v>1091</v>
      </c>
      <c r="E12">
        <v>0.02</v>
      </c>
      <c r="F12" t="s">
        <v>1124</v>
      </c>
      <c r="G12" t="s">
        <v>1125</v>
      </c>
      <c r="H12" s="18">
        <v>20</v>
      </c>
      <c r="I12" s="18">
        <v>20</v>
      </c>
      <c r="J12" s="18">
        <v>1</v>
      </c>
      <c r="K12" s="19">
        <f t="shared" si="0"/>
        <v>0.02</v>
      </c>
    </row>
    <row r="13" spans="1:16" x14ac:dyDescent="0.25">
      <c r="A13" s="63"/>
      <c r="B13" t="s">
        <v>1126</v>
      </c>
      <c r="C13" t="s">
        <v>1127</v>
      </c>
      <c r="D13" t="s">
        <v>1091</v>
      </c>
      <c r="E13">
        <v>0.02</v>
      </c>
      <c r="F13" t="s">
        <v>1127</v>
      </c>
      <c r="G13" t="s">
        <v>1128</v>
      </c>
      <c r="H13" s="18">
        <v>47</v>
      </c>
      <c r="I13" s="18">
        <v>42</v>
      </c>
      <c r="J13" s="18">
        <v>1</v>
      </c>
      <c r="K13" s="19">
        <f t="shared" si="0"/>
        <v>0.02</v>
      </c>
    </row>
    <row r="14" spans="1:16" x14ac:dyDescent="0.25">
      <c r="A14" s="63"/>
      <c r="B14" t="s">
        <v>1129</v>
      </c>
      <c r="C14" t="s">
        <v>1130</v>
      </c>
      <c r="D14" t="s">
        <v>1091</v>
      </c>
      <c r="E14">
        <v>0.02</v>
      </c>
      <c r="F14" t="s">
        <v>1130</v>
      </c>
      <c r="G14" t="s">
        <v>1131</v>
      </c>
      <c r="H14" s="18">
        <v>40</v>
      </c>
      <c r="I14" s="18">
        <v>24</v>
      </c>
      <c r="J14" s="18">
        <v>1</v>
      </c>
      <c r="K14" s="19">
        <f t="shared" si="0"/>
        <v>0.02</v>
      </c>
    </row>
    <row r="15" spans="1:16" x14ac:dyDescent="0.25">
      <c r="A15" s="63"/>
      <c r="B15" t="s">
        <v>1132</v>
      </c>
      <c r="C15" t="s">
        <v>1133</v>
      </c>
      <c r="D15" t="s">
        <v>1091</v>
      </c>
      <c r="E15">
        <v>0.02</v>
      </c>
      <c r="F15" t="s">
        <v>1133</v>
      </c>
      <c r="G15" t="s">
        <v>1134</v>
      </c>
      <c r="H15" s="18">
        <v>0.12</v>
      </c>
      <c r="I15" s="18">
        <v>12</v>
      </c>
      <c r="J15" s="18">
        <v>1</v>
      </c>
      <c r="K15" s="19">
        <f t="shared" si="0"/>
        <v>0.02</v>
      </c>
    </row>
    <row r="16" spans="1:16" x14ac:dyDescent="0.25">
      <c r="A16" s="63"/>
      <c r="B16" t="s">
        <v>1135</v>
      </c>
      <c r="C16" t="s">
        <v>1136</v>
      </c>
      <c r="D16" t="s">
        <v>1091</v>
      </c>
      <c r="E16">
        <v>0.02</v>
      </c>
      <c r="F16" t="s">
        <v>1136</v>
      </c>
      <c r="G16" t="s">
        <v>1137</v>
      </c>
      <c r="H16" s="18">
        <v>13</v>
      </c>
      <c r="I16" s="18">
        <v>12</v>
      </c>
      <c r="J16" s="18">
        <v>1</v>
      </c>
      <c r="K16" s="19">
        <f t="shared" si="0"/>
        <v>0.02</v>
      </c>
    </row>
    <row r="17" spans="1:11" x14ac:dyDescent="0.25">
      <c r="A17" s="63"/>
      <c r="B17" t="s">
        <v>1138</v>
      </c>
      <c r="C17" t="s">
        <v>1139</v>
      </c>
      <c r="D17" t="s">
        <v>1091</v>
      </c>
      <c r="E17">
        <v>0.02</v>
      </c>
      <c r="F17" t="s">
        <v>1139</v>
      </c>
      <c r="G17" t="s">
        <v>1140</v>
      </c>
      <c r="H17" s="18">
        <v>0.3448</v>
      </c>
      <c r="I17" s="18">
        <v>0.85</v>
      </c>
      <c r="J17" s="18">
        <v>0.40564705882352942</v>
      </c>
      <c r="K17" s="19">
        <f t="shared" si="0"/>
        <v>8.1129411764705884E-3</v>
      </c>
    </row>
    <row r="18" spans="1:11" x14ac:dyDescent="0.25">
      <c r="A18" s="63"/>
      <c r="B18" t="s">
        <v>1141</v>
      </c>
      <c r="C18" t="s">
        <v>1142</v>
      </c>
      <c r="D18" t="s">
        <v>1086</v>
      </c>
      <c r="E18">
        <v>0.02</v>
      </c>
      <c r="F18" t="s">
        <v>1143</v>
      </c>
      <c r="G18" t="s">
        <v>1144</v>
      </c>
      <c r="H18" s="18">
        <v>0.126</v>
      </c>
      <c r="I18" s="18">
        <v>0.5</v>
      </c>
      <c r="J18" s="18">
        <v>0.252</v>
      </c>
      <c r="K18" s="19">
        <f t="shared" si="0"/>
        <v>5.0400000000000002E-3</v>
      </c>
    </row>
    <row r="19" spans="1:11" x14ac:dyDescent="0.25">
      <c r="A19" s="63" t="s">
        <v>1106</v>
      </c>
      <c r="B19" t="s">
        <v>1145</v>
      </c>
      <c r="C19" t="s">
        <v>1146</v>
      </c>
      <c r="D19" t="s">
        <v>1086</v>
      </c>
      <c r="E19">
        <v>0.02</v>
      </c>
      <c r="F19" t="s">
        <v>1146</v>
      </c>
      <c r="G19" t="s">
        <v>1147</v>
      </c>
      <c r="H19" s="18">
        <v>0.95558145317119403</v>
      </c>
      <c r="I19" s="18">
        <v>0.95</v>
      </c>
      <c r="J19" s="18">
        <v>1.0058752138644149</v>
      </c>
      <c r="K19" s="19">
        <f t="shared" si="0"/>
        <v>2.0117504277288298E-2</v>
      </c>
    </row>
    <row r="20" spans="1:11" x14ac:dyDescent="0.25">
      <c r="A20" s="63"/>
      <c r="B20" t="s">
        <v>1148</v>
      </c>
      <c r="C20" t="s">
        <v>1149</v>
      </c>
      <c r="D20" t="s">
        <v>1086</v>
      </c>
      <c r="E20">
        <v>0.02</v>
      </c>
      <c r="F20" t="s">
        <v>1149</v>
      </c>
      <c r="G20" t="s">
        <v>1150</v>
      </c>
      <c r="H20" s="18">
        <v>0.28739999999999999</v>
      </c>
      <c r="I20" s="18">
        <v>0.3</v>
      </c>
      <c r="J20" s="18">
        <f>+H20/I20</f>
        <v>0.95799999999999996</v>
      </c>
      <c r="K20" s="19">
        <f t="shared" si="0"/>
        <v>1.916E-2</v>
      </c>
    </row>
    <row r="21" spans="1:11" x14ac:dyDescent="0.25">
      <c r="A21" s="63"/>
      <c r="B21" t="s">
        <v>1151</v>
      </c>
      <c r="C21" t="s">
        <v>1152</v>
      </c>
      <c r="D21" t="s">
        <v>1086</v>
      </c>
      <c r="E21">
        <v>0.02</v>
      </c>
      <c r="F21" t="s">
        <v>1152</v>
      </c>
      <c r="G21" t="s">
        <v>1153</v>
      </c>
      <c r="H21" s="18">
        <v>0.74</v>
      </c>
      <c r="I21" s="18">
        <v>0.74</v>
      </c>
      <c r="J21" s="18">
        <v>1</v>
      </c>
      <c r="K21" s="19">
        <f t="shared" si="0"/>
        <v>0.02</v>
      </c>
    </row>
    <row r="22" spans="1:11" x14ac:dyDescent="0.25">
      <c r="A22" s="63"/>
      <c r="B22" t="s">
        <v>1154</v>
      </c>
      <c r="C22" t="s">
        <v>1155</v>
      </c>
      <c r="D22" t="s">
        <v>1099</v>
      </c>
      <c r="E22">
        <v>0.02</v>
      </c>
      <c r="F22" t="s">
        <v>1155</v>
      </c>
      <c r="G22" t="s">
        <v>1156</v>
      </c>
      <c r="H22" s="18">
        <v>1</v>
      </c>
      <c r="I22" s="18">
        <v>1</v>
      </c>
      <c r="J22" s="18">
        <v>1</v>
      </c>
      <c r="K22" s="19">
        <f t="shared" si="0"/>
        <v>0.02</v>
      </c>
    </row>
    <row r="23" spans="1:11" x14ac:dyDescent="0.25">
      <c r="A23" s="63"/>
      <c r="B23" t="s">
        <v>1157</v>
      </c>
      <c r="C23" t="s">
        <v>1158</v>
      </c>
      <c r="D23" t="s">
        <v>1099</v>
      </c>
      <c r="E23">
        <v>0.02</v>
      </c>
      <c r="F23" t="s">
        <v>1158</v>
      </c>
      <c r="G23" t="s">
        <v>1159</v>
      </c>
      <c r="H23" s="18">
        <v>0.99557522123893805</v>
      </c>
      <c r="I23" s="18">
        <v>1</v>
      </c>
      <c r="J23" s="18">
        <v>0.99557522123893805</v>
      </c>
      <c r="K23" s="19">
        <f t="shared" si="0"/>
        <v>1.9911504424778761E-2</v>
      </c>
    </row>
    <row r="24" spans="1:11" x14ac:dyDescent="0.25">
      <c r="A24" s="63"/>
      <c r="B24" t="s">
        <v>1160</v>
      </c>
      <c r="C24" t="s">
        <v>1161</v>
      </c>
      <c r="D24" t="s">
        <v>1086</v>
      </c>
      <c r="E24">
        <v>0.02</v>
      </c>
      <c r="F24" t="s">
        <v>1161</v>
      </c>
      <c r="G24" t="s">
        <v>1162</v>
      </c>
      <c r="H24" s="18">
        <v>0.92</v>
      </c>
      <c r="I24" s="18">
        <v>0.8</v>
      </c>
      <c r="J24" s="18">
        <v>0.99557522123893805</v>
      </c>
      <c r="K24" s="19">
        <f t="shared" si="0"/>
        <v>1.9911504424778761E-2</v>
      </c>
    </row>
    <row r="25" spans="1:11" x14ac:dyDescent="0.25">
      <c r="A25" s="63"/>
      <c r="B25" t="s">
        <v>1163</v>
      </c>
      <c r="C25" t="s">
        <v>1164</v>
      </c>
      <c r="D25" t="s">
        <v>1099</v>
      </c>
      <c r="E25">
        <v>0.01</v>
      </c>
      <c r="F25" t="s">
        <v>1164</v>
      </c>
      <c r="G25" t="s">
        <v>1165</v>
      </c>
      <c r="H25" s="18">
        <v>1</v>
      </c>
      <c r="I25" s="18">
        <v>1</v>
      </c>
      <c r="J25" s="18">
        <v>1</v>
      </c>
      <c r="K25" s="19">
        <f t="shared" si="0"/>
        <v>0.01</v>
      </c>
    </row>
    <row r="26" spans="1:11" x14ac:dyDescent="0.25">
      <c r="A26" s="63"/>
      <c r="B26" t="s">
        <v>1166</v>
      </c>
      <c r="C26" t="s">
        <v>1167</v>
      </c>
      <c r="D26" t="s">
        <v>1086</v>
      </c>
      <c r="E26">
        <v>0.01</v>
      </c>
      <c r="F26" t="s">
        <v>1167</v>
      </c>
      <c r="G26" t="s">
        <v>1168</v>
      </c>
      <c r="H26" s="18">
        <v>1</v>
      </c>
      <c r="I26" s="18">
        <v>1</v>
      </c>
      <c r="J26" s="18">
        <v>1</v>
      </c>
      <c r="K26" s="19">
        <f t="shared" si="0"/>
        <v>0.01</v>
      </c>
    </row>
    <row r="27" spans="1:11" x14ac:dyDescent="0.25">
      <c r="A27" s="63"/>
      <c r="B27" t="s">
        <v>1169</v>
      </c>
      <c r="C27" t="s">
        <v>1170</v>
      </c>
      <c r="D27" t="s">
        <v>1086</v>
      </c>
      <c r="E27">
        <v>0.02</v>
      </c>
      <c r="F27" t="s">
        <v>1170</v>
      </c>
      <c r="G27" t="s">
        <v>1171</v>
      </c>
      <c r="H27" s="18">
        <v>1</v>
      </c>
      <c r="I27" s="18">
        <v>1</v>
      </c>
      <c r="J27" s="18">
        <v>1</v>
      </c>
      <c r="K27" s="19">
        <f t="shared" si="0"/>
        <v>0.02</v>
      </c>
    </row>
    <row r="28" spans="1:11" x14ac:dyDescent="0.25">
      <c r="A28" s="63"/>
      <c r="B28" t="s">
        <v>1172</v>
      </c>
      <c r="C28" t="s">
        <v>1173</v>
      </c>
      <c r="D28" t="s">
        <v>1099</v>
      </c>
      <c r="E28">
        <v>0.01</v>
      </c>
      <c r="F28" t="s">
        <v>1173</v>
      </c>
      <c r="G28" t="s">
        <v>1174</v>
      </c>
      <c r="H28" s="18">
        <v>0.58674999999999999</v>
      </c>
      <c r="I28" s="18">
        <v>1</v>
      </c>
      <c r="J28" s="18">
        <v>0.58674999999999999</v>
      </c>
      <c r="K28" s="19">
        <f t="shared" si="0"/>
        <v>5.8675000000000003E-3</v>
      </c>
    </row>
    <row r="29" spans="1:11" x14ac:dyDescent="0.25">
      <c r="A29" t="s">
        <v>1110</v>
      </c>
      <c r="B29" t="s">
        <v>1175</v>
      </c>
      <c r="C29" t="s">
        <v>1176</v>
      </c>
      <c r="D29" t="s">
        <v>1099</v>
      </c>
      <c r="E29">
        <v>7.0000000000000007E-2</v>
      </c>
      <c r="F29" t="s">
        <v>1176</v>
      </c>
      <c r="G29" t="s">
        <v>1177</v>
      </c>
      <c r="H29" s="18">
        <v>0.52526696706626763</v>
      </c>
      <c r="I29" s="18">
        <v>1</v>
      </c>
      <c r="J29" s="18">
        <v>0.52526696706626763</v>
      </c>
      <c r="K29" s="19">
        <f t="shared" si="0"/>
        <v>3.6768687694638737E-2</v>
      </c>
    </row>
    <row r="30" spans="1:11" x14ac:dyDescent="0.25">
      <c r="A30" t="s">
        <v>1114</v>
      </c>
      <c r="B30" t="s">
        <v>1178</v>
      </c>
      <c r="C30" t="s">
        <v>1179</v>
      </c>
      <c r="D30" t="s">
        <v>1091</v>
      </c>
      <c r="E30">
        <v>0.05</v>
      </c>
      <c r="F30" t="s">
        <v>1180</v>
      </c>
      <c r="G30" t="s">
        <v>1181</v>
      </c>
      <c r="H30" s="18">
        <v>0.1346</v>
      </c>
      <c r="I30" s="18">
        <v>1</v>
      </c>
      <c r="J30" s="18">
        <f>+H30/I30</f>
        <v>0.1346</v>
      </c>
      <c r="K30" s="19">
        <f t="shared" si="0"/>
        <v>6.7299999999999999E-3</v>
      </c>
    </row>
    <row r="31" spans="1:11" x14ac:dyDescent="0.25">
      <c r="A31" t="s">
        <v>1118</v>
      </c>
      <c r="B31" t="s">
        <v>1118</v>
      </c>
      <c r="C31" t="s">
        <v>1182</v>
      </c>
      <c r="D31" t="s">
        <v>1099</v>
      </c>
      <c r="E31">
        <v>0.05</v>
      </c>
      <c r="F31" t="s">
        <v>1183</v>
      </c>
      <c r="G31" t="s">
        <v>1184</v>
      </c>
      <c r="H31" s="18">
        <v>0.8</v>
      </c>
      <c r="I31" s="18">
        <v>1</v>
      </c>
      <c r="J31" s="18">
        <f>+H31/I31</f>
        <v>0.8</v>
      </c>
      <c r="K31" s="19">
        <f t="shared" si="0"/>
        <v>4.0000000000000008E-2</v>
      </c>
    </row>
    <row r="32" spans="1:11" x14ac:dyDescent="0.25">
      <c r="A32" s="63" t="s">
        <v>1122</v>
      </c>
      <c r="B32" t="s">
        <v>1185</v>
      </c>
      <c r="C32" t="s">
        <v>1186</v>
      </c>
      <c r="D32" t="s">
        <v>1091</v>
      </c>
      <c r="E32">
        <v>0.03</v>
      </c>
      <c r="F32" t="s">
        <v>1186</v>
      </c>
      <c r="G32" t="s">
        <v>1187</v>
      </c>
      <c r="H32" s="18">
        <v>1</v>
      </c>
      <c r="I32" s="18">
        <v>1</v>
      </c>
      <c r="J32" s="18">
        <v>1</v>
      </c>
      <c r="K32" s="19">
        <f t="shared" si="0"/>
        <v>0.03</v>
      </c>
    </row>
    <row r="33" spans="1:11" x14ac:dyDescent="0.25">
      <c r="A33" s="63"/>
      <c r="B33" t="s">
        <v>1188</v>
      </c>
      <c r="C33" t="s">
        <v>1189</v>
      </c>
      <c r="D33" t="s">
        <v>1091</v>
      </c>
      <c r="E33">
        <v>0.03</v>
      </c>
      <c r="F33" t="s">
        <v>1189</v>
      </c>
      <c r="G33" t="s">
        <v>1190</v>
      </c>
      <c r="H33" s="18">
        <v>2</v>
      </c>
      <c r="I33" s="18">
        <v>2</v>
      </c>
      <c r="J33" s="18">
        <v>1</v>
      </c>
      <c r="K33" s="19">
        <f t="shared" si="0"/>
        <v>0.03</v>
      </c>
    </row>
    <row r="34" spans="1:11" x14ac:dyDescent="0.25">
      <c r="A34" s="63"/>
      <c r="B34" t="s">
        <v>1191</v>
      </c>
      <c r="C34" t="s">
        <v>1192</v>
      </c>
      <c r="D34" t="s">
        <v>1193</v>
      </c>
      <c r="E34">
        <v>2.5000000000000001E-2</v>
      </c>
      <c r="F34" t="s">
        <v>1194</v>
      </c>
      <c r="G34" t="s">
        <v>1195</v>
      </c>
      <c r="H34" s="18">
        <v>0.93300000000000005</v>
      </c>
      <c r="I34" s="18">
        <v>1</v>
      </c>
      <c r="J34" s="18">
        <v>0.93300000000000005</v>
      </c>
      <c r="K34" s="19">
        <f t="shared" si="0"/>
        <v>2.3325000000000002E-2</v>
      </c>
    </row>
    <row r="35" spans="1:11" x14ac:dyDescent="0.25">
      <c r="A35" s="63"/>
      <c r="B35" t="s">
        <v>1196</v>
      </c>
      <c r="C35" t="s">
        <v>1197</v>
      </c>
      <c r="D35" t="s">
        <v>1091</v>
      </c>
      <c r="E35">
        <v>2.5000000000000001E-2</v>
      </c>
      <c r="F35" t="s">
        <v>1197</v>
      </c>
      <c r="G35" t="s">
        <v>1198</v>
      </c>
      <c r="H35" s="18">
        <v>2</v>
      </c>
      <c r="I35" s="18">
        <v>2</v>
      </c>
      <c r="J35" s="18">
        <v>1</v>
      </c>
      <c r="K35" s="19">
        <f t="shared" si="0"/>
        <v>2.5000000000000001E-2</v>
      </c>
    </row>
    <row r="36" spans="1:11" x14ac:dyDescent="0.25">
      <c r="A36" s="63"/>
      <c r="B36" t="s">
        <v>1199</v>
      </c>
      <c r="C36" t="s">
        <v>1200</v>
      </c>
      <c r="D36" t="s">
        <v>1086</v>
      </c>
      <c r="E36">
        <v>0.03</v>
      </c>
      <c r="F36" t="s">
        <v>1200</v>
      </c>
      <c r="G36" t="s">
        <v>1201</v>
      </c>
      <c r="H36" s="18">
        <v>0</v>
      </c>
      <c r="I36" s="18">
        <v>1</v>
      </c>
      <c r="J36" s="18">
        <v>0</v>
      </c>
      <c r="K36" s="19">
        <f t="shared" si="0"/>
        <v>0</v>
      </c>
    </row>
    <row r="37" spans="1:11" x14ac:dyDescent="0.25">
      <c r="A37" s="63"/>
      <c r="B37" t="s">
        <v>1202</v>
      </c>
      <c r="C37" t="s">
        <v>1203</v>
      </c>
      <c r="D37" t="s">
        <v>1099</v>
      </c>
      <c r="E37">
        <v>0.03</v>
      </c>
      <c r="F37" t="s">
        <v>1203</v>
      </c>
      <c r="G37" t="s">
        <v>1204</v>
      </c>
      <c r="H37" s="18">
        <v>0.77</v>
      </c>
      <c r="I37" s="18">
        <v>1</v>
      </c>
      <c r="J37" s="18">
        <v>0.77</v>
      </c>
      <c r="K37" s="19">
        <f t="shared" si="0"/>
        <v>2.3099999999999999E-2</v>
      </c>
    </row>
    <row r="38" spans="1:11" x14ac:dyDescent="0.25">
      <c r="A38" s="63"/>
      <c r="B38" t="s">
        <v>1205</v>
      </c>
      <c r="C38" t="s">
        <v>1206</v>
      </c>
      <c r="D38" t="s">
        <v>1099</v>
      </c>
      <c r="E38">
        <v>0.03</v>
      </c>
      <c r="F38" t="s">
        <v>1206</v>
      </c>
      <c r="G38" t="s">
        <v>1207</v>
      </c>
      <c r="H38" s="18">
        <v>0.98</v>
      </c>
      <c r="I38" s="18">
        <v>1</v>
      </c>
      <c r="J38" s="18">
        <f>+H38/I38</f>
        <v>0.98</v>
      </c>
      <c r="K38" s="19">
        <f t="shared" si="0"/>
        <v>2.9399999999999999E-2</v>
      </c>
    </row>
  </sheetData>
  <mergeCells count="5">
    <mergeCell ref="A3:A5"/>
    <mergeCell ref="A7:A9"/>
    <mergeCell ref="A10:A18"/>
    <mergeCell ref="A19:A28"/>
    <mergeCell ref="A32:A3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5" sqref="A5:C12"/>
    </sheetView>
  </sheetViews>
  <sheetFormatPr baseColWidth="10" defaultRowHeight="15" x14ac:dyDescent="0.25"/>
  <cols>
    <col min="1" max="1" width="33.7109375" bestFit="1" customWidth="1"/>
    <col min="2" max="2" width="22.42578125" bestFit="1" customWidth="1"/>
    <col min="3" max="3" width="9.28515625" bestFit="1" customWidth="1"/>
    <col min="4" max="4" width="12.5703125" bestFit="1" customWidth="1"/>
    <col min="5" max="5" width="19.28515625" bestFit="1" customWidth="1"/>
    <col min="6" max="6" width="12.5703125" customWidth="1"/>
    <col min="7" max="8" width="12.5703125" bestFit="1" customWidth="1"/>
  </cols>
  <sheetData>
    <row r="1" spans="1:7" x14ac:dyDescent="0.25">
      <c r="A1" s="53" t="s">
        <v>8</v>
      </c>
      <c r="B1" t="s">
        <v>1539</v>
      </c>
    </row>
    <row r="3" spans="1:7" x14ac:dyDescent="0.25">
      <c r="A3" s="53" t="s">
        <v>1538</v>
      </c>
      <c r="B3" s="53" t="s">
        <v>1537</v>
      </c>
    </row>
    <row r="4" spans="1:7" x14ac:dyDescent="0.25">
      <c r="A4" s="53" t="s">
        <v>1530</v>
      </c>
      <c r="B4" t="s">
        <v>772</v>
      </c>
      <c r="C4" t="s">
        <v>156</v>
      </c>
      <c r="D4" t="s">
        <v>59</v>
      </c>
      <c r="E4" t="s">
        <v>324</v>
      </c>
      <c r="F4" t="s">
        <v>251</v>
      </c>
      <c r="G4" t="s">
        <v>1531</v>
      </c>
    </row>
    <row r="5" spans="1:7" x14ac:dyDescent="0.25">
      <c r="A5" s="54">
        <v>111</v>
      </c>
      <c r="B5" s="52">
        <v>42</v>
      </c>
      <c r="C5" s="52"/>
      <c r="D5" s="52"/>
      <c r="E5" s="52"/>
      <c r="F5" s="52"/>
      <c r="G5" s="52">
        <v>42</v>
      </c>
    </row>
    <row r="6" spans="1:7" x14ac:dyDescent="0.25">
      <c r="A6" s="54">
        <v>115</v>
      </c>
      <c r="B6" s="52"/>
      <c r="C6" s="52">
        <v>14</v>
      </c>
      <c r="D6" s="52"/>
      <c r="E6" s="52">
        <v>3</v>
      </c>
      <c r="F6" s="52">
        <v>2</v>
      </c>
      <c r="G6" s="52">
        <v>19</v>
      </c>
    </row>
    <row r="7" spans="1:7" x14ac:dyDescent="0.25">
      <c r="A7" s="54">
        <v>123</v>
      </c>
      <c r="B7" s="52">
        <v>6</v>
      </c>
      <c r="C7" s="52"/>
      <c r="D7" s="52"/>
      <c r="E7" s="52"/>
      <c r="F7" s="52"/>
      <c r="G7" s="52">
        <v>6</v>
      </c>
    </row>
    <row r="8" spans="1:7" x14ac:dyDescent="0.25">
      <c r="A8" s="54">
        <v>130</v>
      </c>
      <c r="B8" s="52"/>
      <c r="C8" s="52">
        <v>13</v>
      </c>
      <c r="D8" s="52">
        <v>2</v>
      </c>
      <c r="E8" s="52"/>
      <c r="F8" s="52"/>
      <c r="G8" s="52">
        <v>15</v>
      </c>
    </row>
    <row r="9" spans="1:7" x14ac:dyDescent="0.25">
      <c r="A9" s="54">
        <v>143</v>
      </c>
      <c r="B9" s="52">
        <v>5</v>
      </c>
      <c r="C9" s="52"/>
      <c r="D9" s="52"/>
      <c r="E9" s="52"/>
      <c r="F9" s="52"/>
      <c r="G9" s="52">
        <v>5</v>
      </c>
    </row>
    <row r="10" spans="1:7" x14ac:dyDescent="0.25">
      <c r="A10" s="54">
        <v>152</v>
      </c>
      <c r="B10" s="52"/>
      <c r="C10" s="52">
        <v>19</v>
      </c>
      <c r="D10" s="52"/>
      <c r="E10" s="52"/>
      <c r="F10" s="52"/>
      <c r="G10" s="52">
        <v>19</v>
      </c>
    </row>
    <row r="11" spans="1:7" x14ac:dyDescent="0.25">
      <c r="A11" s="54">
        <v>164</v>
      </c>
      <c r="B11" s="52">
        <v>10</v>
      </c>
      <c r="C11" s="52"/>
      <c r="D11" s="52"/>
      <c r="E11" s="52"/>
      <c r="F11" s="52"/>
      <c r="G11" s="52">
        <v>10</v>
      </c>
    </row>
    <row r="12" spans="1:7" x14ac:dyDescent="0.25">
      <c r="A12" s="54">
        <v>80</v>
      </c>
      <c r="B12" s="52">
        <v>3</v>
      </c>
      <c r="C12" s="52"/>
      <c r="D12" s="52"/>
      <c r="E12" s="52"/>
      <c r="F12" s="52"/>
      <c r="G12" s="52">
        <v>3</v>
      </c>
    </row>
    <row r="13" spans="1:7" x14ac:dyDescent="0.25">
      <c r="A13" s="54" t="s">
        <v>1531</v>
      </c>
      <c r="B13" s="52">
        <v>66</v>
      </c>
      <c r="C13" s="52">
        <v>46</v>
      </c>
      <c r="D13" s="52">
        <v>2</v>
      </c>
      <c r="E13" s="52">
        <v>3</v>
      </c>
      <c r="F13" s="52">
        <v>2</v>
      </c>
      <c r="G13" s="52">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6"/>
  <sheetViews>
    <sheetView tabSelected="1" zoomScale="130" zoomScaleNormal="130" workbookViewId="0">
      <pane xSplit="23" ySplit="1" topLeftCell="AG241" activePane="bottomRight" state="frozen"/>
      <selection pane="topRight" activeCell="X1" sqref="X1"/>
      <selection pane="bottomLeft" activeCell="A2" sqref="A2"/>
      <selection pane="bottomRight" activeCell="L247" sqref="L247"/>
    </sheetView>
  </sheetViews>
  <sheetFormatPr baseColWidth="10" defaultRowHeight="13.5" x14ac:dyDescent="0.25"/>
  <cols>
    <col min="1" max="2" width="4.42578125" style="4" customWidth="1"/>
    <col min="3" max="3" width="10.7109375" style="4" hidden="1" customWidth="1"/>
    <col min="4" max="4" width="6.5703125" style="4" hidden="1" customWidth="1"/>
    <col min="5" max="5" width="0.85546875" style="4" hidden="1" customWidth="1"/>
    <col min="6" max="6" width="2.5703125" style="4" hidden="1" customWidth="1"/>
    <col min="7" max="7" width="1" style="4" hidden="1" customWidth="1"/>
    <col min="8" max="8" width="2.140625" style="4" hidden="1" customWidth="1"/>
    <col min="9" max="10" width="6.140625" style="4" customWidth="1"/>
    <col min="11" max="11" width="4.85546875" style="4" customWidth="1"/>
    <col min="12" max="12" width="6.42578125" style="4" customWidth="1"/>
    <col min="13" max="14" width="1.5703125" style="4" hidden="1" customWidth="1"/>
    <col min="15" max="15" width="2.85546875" style="4" customWidth="1"/>
    <col min="16" max="18" width="0.5703125" style="4" hidden="1" customWidth="1"/>
    <col min="19" max="19" width="1" style="4" hidden="1" customWidth="1"/>
    <col min="20" max="20" width="0.85546875" style="4" hidden="1" customWidth="1"/>
    <col min="21" max="21" width="0.5703125" style="4" hidden="1" customWidth="1"/>
    <col min="22" max="22" width="0.7109375" style="4" hidden="1" customWidth="1"/>
    <col min="23" max="23" width="16" style="4" customWidth="1"/>
    <col min="24" max="24" width="6.28515625" style="4" customWidth="1"/>
    <col min="25" max="25" width="20.85546875" style="4" customWidth="1"/>
    <col min="26" max="26" width="17.85546875" style="4" customWidth="1"/>
    <col min="27" max="27" width="19.7109375" style="4" customWidth="1"/>
    <col min="28" max="28" width="3.7109375" style="4" customWidth="1"/>
    <col min="29" max="29" width="14.7109375" style="4" customWidth="1"/>
    <col min="30" max="30" width="11" style="32" customWidth="1"/>
    <col min="31" max="31" width="12.42578125" style="32" customWidth="1"/>
    <col min="32" max="32" width="9.85546875" style="4" customWidth="1"/>
    <col min="33" max="33" width="14.42578125" style="4" customWidth="1"/>
    <col min="34" max="34" width="0" style="4" hidden="1" customWidth="1"/>
    <col min="35" max="35" width="10.140625" style="4" hidden="1" customWidth="1"/>
    <col min="36" max="36" width="9.7109375" style="13" hidden="1" customWidth="1"/>
    <col min="37" max="37" width="4.5703125" style="4" hidden="1" customWidth="1"/>
    <col min="38" max="38" width="14.42578125" style="4" hidden="1" customWidth="1"/>
    <col min="39" max="39" width="3.140625" style="4" hidden="1" customWidth="1"/>
    <col min="40" max="40" width="5.85546875" style="4" hidden="1" customWidth="1"/>
    <col min="41" max="41" width="3.42578125" style="4" hidden="1" customWidth="1"/>
    <col min="42" max="42" width="9.5703125" style="4" hidden="1" customWidth="1"/>
    <col min="43" max="43" width="5.42578125" style="4" bestFit="1" customWidth="1"/>
    <col min="44" max="44" width="4.7109375" style="4" bestFit="1" customWidth="1"/>
    <col min="45" max="45" width="3" style="4" customWidth="1"/>
    <col min="46" max="46" width="14.28515625" style="4" customWidth="1"/>
    <col min="47" max="48" width="11.42578125" style="4"/>
    <col min="49" max="49" width="15.140625" style="31" customWidth="1"/>
    <col min="50" max="16384" width="11.42578125" style="4"/>
  </cols>
  <sheetData>
    <row r="1" spans="1:49" ht="42.75" customHeight="1" x14ac:dyDescent="0.25">
      <c r="A1" s="1" t="s">
        <v>0</v>
      </c>
      <c r="B1" s="2" t="s">
        <v>1</v>
      </c>
      <c r="C1" s="2" t="s">
        <v>2</v>
      </c>
      <c r="D1" s="2" t="s">
        <v>3</v>
      </c>
      <c r="E1" s="2" t="s">
        <v>4</v>
      </c>
      <c r="F1" s="2" t="s">
        <v>5</v>
      </c>
      <c r="G1" s="2" t="s">
        <v>6</v>
      </c>
      <c r="H1" s="2" t="s">
        <v>7</v>
      </c>
      <c r="I1" s="2" t="s">
        <v>8</v>
      </c>
      <c r="J1" s="2" t="s">
        <v>1536</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66" t="s">
        <v>28</v>
      </c>
      <c r="AE1" s="66" t="s">
        <v>29</v>
      </c>
      <c r="AF1" s="2" t="s">
        <v>30</v>
      </c>
      <c r="AG1" s="2" t="s">
        <v>31</v>
      </c>
      <c r="AH1" s="2" t="s">
        <v>32</v>
      </c>
      <c r="AI1" s="2" t="s">
        <v>33</v>
      </c>
      <c r="AJ1" s="3" t="s">
        <v>34</v>
      </c>
      <c r="AK1" s="2" t="s">
        <v>35</v>
      </c>
      <c r="AL1" s="2" t="s">
        <v>36</v>
      </c>
      <c r="AM1" s="2" t="s">
        <v>37</v>
      </c>
      <c r="AN1" s="2" t="s">
        <v>38</v>
      </c>
      <c r="AO1" s="2" t="s">
        <v>39</v>
      </c>
      <c r="AP1" s="2" t="s">
        <v>40</v>
      </c>
      <c r="AQ1" s="4" t="s">
        <v>1244</v>
      </c>
      <c r="AR1" s="4" t="s">
        <v>1245</v>
      </c>
      <c r="AS1" s="4" t="s">
        <v>1246</v>
      </c>
      <c r="AT1" s="4" t="s">
        <v>1247</v>
      </c>
      <c r="AU1" s="4" t="s">
        <v>1253</v>
      </c>
      <c r="AV1" s="4" t="s">
        <v>1254</v>
      </c>
      <c r="AW1" s="31" t="s">
        <v>1255</v>
      </c>
    </row>
    <row r="2" spans="1:49" ht="18" customHeight="1" x14ac:dyDescent="0.25">
      <c r="A2" s="1" t="str">
        <f t="shared" ref="A2:A65" si="0">CONCATENATE(I2,"-",L2,"-",O2)</f>
        <v>2015-3.1.1-1</v>
      </c>
      <c r="B2" s="5">
        <v>84</v>
      </c>
      <c r="C2" s="6" t="s">
        <v>41</v>
      </c>
      <c r="D2" s="6" t="s">
        <v>42</v>
      </c>
      <c r="E2" s="6"/>
      <c r="F2" s="6" t="s">
        <v>43</v>
      </c>
      <c r="G2" s="6"/>
      <c r="H2" s="6" t="s">
        <v>44</v>
      </c>
      <c r="I2" s="6">
        <v>2015</v>
      </c>
      <c r="J2" s="6">
        <v>2015</v>
      </c>
      <c r="K2" s="6">
        <v>161</v>
      </c>
      <c r="L2" s="6" t="s">
        <v>45</v>
      </c>
      <c r="M2" s="6"/>
      <c r="N2" s="6"/>
      <c r="O2" s="6">
        <v>1</v>
      </c>
      <c r="P2" s="6"/>
      <c r="Q2" s="6"/>
      <c r="R2" s="6"/>
      <c r="S2" s="6" t="s">
        <v>46</v>
      </c>
      <c r="T2" s="6" t="s">
        <v>47</v>
      </c>
      <c r="U2" s="6" t="s">
        <v>48</v>
      </c>
      <c r="V2" s="6" t="s">
        <v>49</v>
      </c>
      <c r="W2" s="6" t="s">
        <v>50</v>
      </c>
      <c r="X2" s="6" t="s">
        <v>51</v>
      </c>
      <c r="Y2" s="6" t="s">
        <v>52</v>
      </c>
      <c r="Z2" s="6" t="s">
        <v>53</v>
      </c>
      <c r="AA2" s="6" t="s">
        <v>54</v>
      </c>
      <c r="AB2" s="6">
        <v>1</v>
      </c>
      <c r="AC2" s="6" t="s">
        <v>55</v>
      </c>
      <c r="AD2" s="67" t="s">
        <v>56</v>
      </c>
      <c r="AE2" s="67" t="s">
        <v>57</v>
      </c>
      <c r="AF2" s="6" t="s">
        <v>58</v>
      </c>
      <c r="AG2" s="6" t="s">
        <v>59</v>
      </c>
      <c r="AH2" s="1" t="s">
        <v>60</v>
      </c>
      <c r="AI2" s="1" t="s">
        <v>61</v>
      </c>
      <c r="AJ2" s="7" t="e">
        <v>#N/A</v>
      </c>
      <c r="AK2" s="6">
        <v>1</v>
      </c>
      <c r="AL2" s="6" t="s">
        <v>59</v>
      </c>
      <c r="AM2" s="1"/>
      <c r="AN2" s="1"/>
      <c r="AO2" s="1"/>
      <c r="AP2" s="1"/>
      <c r="AW2" s="4"/>
    </row>
    <row r="3" spans="1:49" ht="18" customHeight="1" x14ac:dyDescent="0.25">
      <c r="A3" s="1" t="str">
        <f t="shared" si="0"/>
        <v>2015-3.1.1-2</v>
      </c>
      <c r="B3" s="5">
        <v>85</v>
      </c>
      <c r="C3" s="6" t="s">
        <v>41</v>
      </c>
      <c r="D3" s="6" t="s">
        <v>42</v>
      </c>
      <c r="E3" s="6"/>
      <c r="F3" s="6" t="s">
        <v>43</v>
      </c>
      <c r="G3" s="6"/>
      <c r="H3" s="6" t="s">
        <v>44</v>
      </c>
      <c r="I3" s="6">
        <v>2015</v>
      </c>
      <c r="J3" s="6">
        <v>2015</v>
      </c>
      <c r="K3" s="6">
        <v>161</v>
      </c>
      <c r="L3" s="6" t="s">
        <v>45</v>
      </c>
      <c r="M3" s="6"/>
      <c r="N3" s="6"/>
      <c r="O3" s="6">
        <v>2</v>
      </c>
      <c r="P3" s="6"/>
      <c r="Q3" s="6"/>
      <c r="R3" s="6"/>
      <c r="S3" s="6" t="s">
        <v>46</v>
      </c>
      <c r="T3" s="6" t="s">
        <v>47</v>
      </c>
      <c r="U3" s="6" t="s">
        <v>48</v>
      </c>
      <c r="V3" s="6" t="s">
        <v>49</v>
      </c>
      <c r="W3" s="6" t="s">
        <v>50</v>
      </c>
      <c r="X3" s="6" t="s">
        <v>51</v>
      </c>
      <c r="Y3" s="6" t="s">
        <v>62</v>
      </c>
      <c r="Z3" s="6" t="s">
        <v>63</v>
      </c>
      <c r="AA3" s="6" t="s">
        <v>64</v>
      </c>
      <c r="AB3" s="6">
        <v>1</v>
      </c>
      <c r="AC3" s="6" t="s">
        <v>55</v>
      </c>
      <c r="AD3" s="67" t="s">
        <v>56</v>
      </c>
      <c r="AE3" s="67" t="s">
        <v>57</v>
      </c>
      <c r="AF3" s="6" t="s">
        <v>65</v>
      </c>
      <c r="AG3" s="6" t="s">
        <v>59</v>
      </c>
      <c r="AH3" s="1" t="s">
        <v>60</v>
      </c>
      <c r="AI3" s="1" t="s">
        <v>61</v>
      </c>
      <c r="AJ3" s="7" t="e">
        <v>#N/A</v>
      </c>
      <c r="AK3" s="6">
        <v>1</v>
      </c>
      <c r="AL3" s="6" t="s">
        <v>59</v>
      </c>
      <c r="AM3" s="1"/>
      <c r="AN3" s="1"/>
      <c r="AO3" s="1"/>
      <c r="AP3" s="1"/>
      <c r="AW3" s="4"/>
    </row>
    <row r="4" spans="1:49" ht="18" customHeight="1" x14ac:dyDescent="0.25">
      <c r="A4" s="1" t="str">
        <f t="shared" si="0"/>
        <v>2015-2.3.4-1</v>
      </c>
      <c r="B4" s="5">
        <v>50</v>
      </c>
      <c r="C4" s="6" t="s">
        <v>41</v>
      </c>
      <c r="D4" s="6" t="s">
        <v>42</v>
      </c>
      <c r="E4" s="6"/>
      <c r="F4" s="6" t="s">
        <v>43</v>
      </c>
      <c r="G4" s="6"/>
      <c r="H4" s="6" t="s">
        <v>44</v>
      </c>
      <c r="I4" s="6">
        <v>2015</v>
      </c>
      <c r="J4" s="6">
        <v>2015</v>
      </c>
      <c r="K4" s="6">
        <v>121</v>
      </c>
      <c r="L4" s="6" t="s">
        <v>66</v>
      </c>
      <c r="M4" s="6"/>
      <c r="N4" s="6"/>
      <c r="O4" s="6">
        <v>1</v>
      </c>
      <c r="P4" s="6"/>
      <c r="Q4" s="6"/>
      <c r="R4" s="6"/>
      <c r="S4" s="6" t="s">
        <v>46</v>
      </c>
      <c r="T4" s="6" t="s">
        <v>67</v>
      </c>
      <c r="U4" s="6" t="s">
        <v>48</v>
      </c>
      <c r="V4" s="6" t="s">
        <v>49</v>
      </c>
      <c r="W4" s="6" t="s">
        <v>68</v>
      </c>
      <c r="X4" s="6" t="s">
        <v>69</v>
      </c>
      <c r="Y4" s="6" t="s">
        <v>70</v>
      </c>
      <c r="Z4" s="6" t="s">
        <v>71</v>
      </c>
      <c r="AA4" s="6" t="s">
        <v>72</v>
      </c>
      <c r="AB4" s="6">
        <v>1</v>
      </c>
      <c r="AC4" s="6" t="s">
        <v>55</v>
      </c>
      <c r="AD4" s="67" t="s">
        <v>73</v>
      </c>
      <c r="AE4" s="67" t="s">
        <v>74</v>
      </c>
      <c r="AF4" s="6" t="s">
        <v>75</v>
      </c>
      <c r="AG4" s="6" t="s">
        <v>59</v>
      </c>
      <c r="AH4" s="1" t="s">
        <v>76</v>
      </c>
      <c r="AI4" s="1" t="s">
        <v>77</v>
      </c>
      <c r="AJ4" s="7" t="e">
        <v>#N/A</v>
      </c>
      <c r="AK4" s="6">
        <v>1</v>
      </c>
      <c r="AL4" s="6" t="s">
        <v>59</v>
      </c>
      <c r="AM4" s="1"/>
      <c r="AN4" s="1"/>
      <c r="AO4" s="1"/>
      <c r="AP4" s="1"/>
      <c r="AR4" s="4" t="s">
        <v>1249</v>
      </c>
      <c r="AU4" s="4" t="s">
        <v>1252</v>
      </c>
      <c r="AV4" s="32">
        <v>42090</v>
      </c>
      <c r="AW4" s="31">
        <v>20150320030012</v>
      </c>
    </row>
    <row r="5" spans="1:49" ht="18" customHeight="1" x14ac:dyDescent="0.25">
      <c r="A5" s="1" t="str">
        <f t="shared" si="0"/>
        <v>2015-3.1.1-3</v>
      </c>
      <c r="B5" s="5">
        <v>86</v>
      </c>
      <c r="C5" s="6" t="s">
        <v>41</v>
      </c>
      <c r="D5" s="6" t="s">
        <v>42</v>
      </c>
      <c r="E5" s="6"/>
      <c r="F5" s="6" t="s">
        <v>43</v>
      </c>
      <c r="G5" s="6"/>
      <c r="H5" s="6" t="s">
        <v>44</v>
      </c>
      <c r="I5" s="6">
        <v>2015</v>
      </c>
      <c r="J5" s="6">
        <v>2015</v>
      </c>
      <c r="K5" s="6">
        <v>161</v>
      </c>
      <c r="L5" s="6" t="s">
        <v>45</v>
      </c>
      <c r="M5" s="6"/>
      <c r="N5" s="6"/>
      <c r="O5" s="6">
        <v>3</v>
      </c>
      <c r="P5" s="6"/>
      <c r="Q5" s="6"/>
      <c r="R5" s="6"/>
      <c r="S5" s="6" t="s">
        <v>46</v>
      </c>
      <c r="T5" s="6" t="s">
        <v>47</v>
      </c>
      <c r="U5" s="6" t="s">
        <v>48</v>
      </c>
      <c r="V5" s="6" t="s">
        <v>49</v>
      </c>
      <c r="W5" s="6" t="s">
        <v>50</v>
      </c>
      <c r="X5" s="6" t="s">
        <v>51</v>
      </c>
      <c r="Y5" s="6" t="s">
        <v>78</v>
      </c>
      <c r="Z5" s="6" t="s">
        <v>79</v>
      </c>
      <c r="AA5" s="6" t="s">
        <v>80</v>
      </c>
      <c r="AB5" s="6">
        <v>1</v>
      </c>
      <c r="AC5" s="6" t="s">
        <v>55</v>
      </c>
      <c r="AD5" s="67" t="s">
        <v>56</v>
      </c>
      <c r="AE5" s="67" t="s">
        <v>74</v>
      </c>
      <c r="AF5" s="6" t="s">
        <v>81</v>
      </c>
      <c r="AG5" s="6" t="s">
        <v>59</v>
      </c>
      <c r="AH5" s="1" t="s">
        <v>60</v>
      </c>
      <c r="AI5" s="1" t="s">
        <v>61</v>
      </c>
      <c r="AJ5" s="7" t="e">
        <v>#N/A</v>
      </c>
      <c r="AK5" s="6">
        <v>1</v>
      </c>
      <c r="AL5" s="6" t="s">
        <v>59</v>
      </c>
      <c r="AM5" s="1"/>
      <c r="AN5" s="1"/>
      <c r="AO5" s="1"/>
      <c r="AP5" s="1"/>
      <c r="AW5" s="4"/>
    </row>
    <row r="6" spans="1:49" ht="18" customHeight="1" x14ac:dyDescent="0.25">
      <c r="A6" s="1" t="str">
        <f t="shared" si="0"/>
        <v>2015-3.1.2-1</v>
      </c>
      <c r="B6" s="5">
        <v>97</v>
      </c>
      <c r="C6" s="6" t="s">
        <v>41</v>
      </c>
      <c r="D6" s="6" t="s">
        <v>42</v>
      </c>
      <c r="E6" s="6"/>
      <c r="F6" s="6" t="s">
        <v>43</v>
      </c>
      <c r="G6" s="6"/>
      <c r="H6" s="6" t="s">
        <v>44</v>
      </c>
      <c r="I6" s="6">
        <v>2015</v>
      </c>
      <c r="J6" s="6">
        <v>2015</v>
      </c>
      <c r="K6" s="6">
        <v>161</v>
      </c>
      <c r="L6" s="6" t="s">
        <v>82</v>
      </c>
      <c r="M6" s="6"/>
      <c r="N6" s="6"/>
      <c r="O6" s="6">
        <v>1</v>
      </c>
      <c r="P6" s="6"/>
      <c r="Q6" s="6"/>
      <c r="R6" s="6"/>
      <c r="S6" s="6" t="s">
        <v>46</v>
      </c>
      <c r="T6" s="6" t="s">
        <v>47</v>
      </c>
      <c r="U6" s="6" t="s">
        <v>48</v>
      </c>
      <c r="V6" s="6" t="s">
        <v>49</v>
      </c>
      <c r="W6" s="6" t="s">
        <v>83</v>
      </c>
      <c r="X6" s="6" t="s">
        <v>84</v>
      </c>
      <c r="Y6" s="6" t="s">
        <v>85</v>
      </c>
      <c r="Z6" s="6" t="s">
        <v>86</v>
      </c>
      <c r="AA6" s="6" t="s">
        <v>87</v>
      </c>
      <c r="AB6" s="6">
        <v>1</v>
      </c>
      <c r="AC6" s="6" t="s">
        <v>55</v>
      </c>
      <c r="AD6" s="67" t="s">
        <v>56</v>
      </c>
      <c r="AE6" s="67" t="s">
        <v>74</v>
      </c>
      <c r="AF6" s="6" t="s">
        <v>88</v>
      </c>
      <c r="AG6" s="6" t="s">
        <v>59</v>
      </c>
      <c r="AH6" s="1" t="s">
        <v>89</v>
      </c>
      <c r="AI6" s="1" t="s">
        <v>90</v>
      </c>
      <c r="AJ6" s="7" t="e">
        <v>#N/A</v>
      </c>
      <c r="AK6" s="6">
        <v>1</v>
      </c>
      <c r="AL6" s="6" t="s">
        <v>59</v>
      </c>
      <c r="AM6" s="1"/>
      <c r="AN6" s="1"/>
      <c r="AO6" s="1"/>
      <c r="AP6" s="1"/>
      <c r="AW6" s="4"/>
    </row>
    <row r="7" spans="1:49" ht="18" customHeight="1" x14ac:dyDescent="0.25">
      <c r="A7" s="1" t="str">
        <f t="shared" si="0"/>
        <v>2015-3.2.1-1</v>
      </c>
      <c r="B7" s="5">
        <v>151</v>
      </c>
      <c r="C7" s="6" t="s">
        <v>41</v>
      </c>
      <c r="D7" s="6" t="s">
        <v>42</v>
      </c>
      <c r="E7" s="6"/>
      <c r="F7" s="6" t="s">
        <v>43</v>
      </c>
      <c r="G7" s="6"/>
      <c r="H7" s="6" t="s">
        <v>44</v>
      </c>
      <c r="I7" s="6">
        <v>2015</v>
      </c>
      <c r="J7" s="6">
        <v>2015</v>
      </c>
      <c r="K7" s="6">
        <v>161</v>
      </c>
      <c r="L7" s="6" t="s">
        <v>91</v>
      </c>
      <c r="M7" s="6"/>
      <c r="N7" s="6"/>
      <c r="O7" s="6">
        <v>1</v>
      </c>
      <c r="P7" s="6"/>
      <c r="Q7" s="6"/>
      <c r="R7" s="6"/>
      <c r="S7" s="6" t="s">
        <v>46</v>
      </c>
      <c r="T7" s="6" t="s">
        <v>47</v>
      </c>
      <c r="U7" s="6" t="s">
        <v>48</v>
      </c>
      <c r="V7" s="6" t="s">
        <v>49</v>
      </c>
      <c r="W7" s="6" t="s">
        <v>92</v>
      </c>
      <c r="X7" s="6" t="s">
        <v>84</v>
      </c>
      <c r="Y7" s="6" t="s">
        <v>93</v>
      </c>
      <c r="Z7" s="6" t="s">
        <v>94</v>
      </c>
      <c r="AA7" s="6" t="s">
        <v>95</v>
      </c>
      <c r="AB7" s="6">
        <v>1</v>
      </c>
      <c r="AC7" s="6" t="s">
        <v>55</v>
      </c>
      <c r="AD7" s="67" t="s">
        <v>56</v>
      </c>
      <c r="AE7" s="67" t="s">
        <v>74</v>
      </c>
      <c r="AF7" s="6" t="s">
        <v>96</v>
      </c>
      <c r="AG7" s="6" t="s">
        <v>59</v>
      </c>
      <c r="AH7" s="1" t="s">
        <v>89</v>
      </c>
      <c r="AI7" s="1" t="s">
        <v>90</v>
      </c>
      <c r="AJ7" s="7" t="e">
        <v>#N/A</v>
      </c>
      <c r="AK7" s="6">
        <v>1</v>
      </c>
      <c r="AL7" s="6" t="s">
        <v>59</v>
      </c>
      <c r="AM7" s="1"/>
      <c r="AN7" s="1"/>
      <c r="AO7" s="1"/>
      <c r="AP7" s="1"/>
      <c r="AW7" s="4"/>
    </row>
    <row r="8" spans="1:49" ht="18" customHeight="1" x14ac:dyDescent="0.25">
      <c r="A8" s="1" t="str">
        <f t="shared" si="0"/>
        <v>2015-3.2.2-1</v>
      </c>
      <c r="B8" s="5">
        <v>157</v>
      </c>
      <c r="C8" s="6" t="s">
        <v>41</v>
      </c>
      <c r="D8" s="6" t="s">
        <v>42</v>
      </c>
      <c r="E8" s="6"/>
      <c r="F8" s="6" t="s">
        <v>43</v>
      </c>
      <c r="G8" s="6"/>
      <c r="H8" s="6" t="s">
        <v>44</v>
      </c>
      <c r="I8" s="6">
        <v>2015</v>
      </c>
      <c r="J8" s="6">
        <v>2015</v>
      </c>
      <c r="K8" s="6">
        <v>161</v>
      </c>
      <c r="L8" s="6" t="s">
        <v>97</v>
      </c>
      <c r="M8" s="6"/>
      <c r="N8" s="6"/>
      <c r="O8" s="6">
        <v>1</v>
      </c>
      <c r="P8" s="6"/>
      <c r="Q8" s="6"/>
      <c r="R8" s="6"/>
      <c r="S8" s="6" t="s">
        <v>46</v>
      </c>
      <c r="T8" s="6" t="s">
        <v>47</v>
      </c>
      <c r="U8" s="6" t="s">
        <v>48</v>
      </c>
      <c r="V8" s="6" t="s">
        <v>49</v>
      </c>
      <c r="W8" s="6" t="s">
        <v>98</v>
      </c>
      <c r="X8" s="6" t="s">
        <v>99</v>
      </c>
      <c r="Y8" s="6" t="s">
        <v>100</v>
      </c>
      <c r="Z8" s="6" t="s">
        <v>101</v>
      </c>
      <c r="AA8" s="6" t="s">
        <v>102</v>
      </c>
      <c r="AB8" s="6">
        <v>1</v>
      </c>
      <c r="AC8" s="6" t="s">
        <v>55</v>
      </c>
      <c r="AD8" s="67" t="s">
        <v>56</v>
      </c>
      <c r="AE8" s="67" t="s">
        <v>74</v>
      </c>
      <c r="AF8" s="6" t="s">
        <v>103</v>
      </c>
      <c r="AG8" s="6" t="s">
        <v>59</v>
      </c>
      <c r="AH8" s="1" t="s">
        <v>60</v>
      </c>
      <c r="AI8" s="1" t="s">
        <v>90</v>
      </c>
      <c r="AJ8" s="7" t="e">
        <v>#N/A</v>
      </c>
      <c r="AK8" s="6">
        <v>1</v>
      </c>
      <c r="AL8" s="6" t="s">
        <v>59</v>
      </c>
      <c r="AM8" s="1"/>
      <c r="AN8" s="1"/>
      <c r="AO8" s="1"/>
      <c r="AP8" s="1"/>
      <c r="AW8" s="4"/>
    </row>
    <row r="9" spans="1:49" ht="18" customHeight="1" x14ac:dyDescent="0.25">
      <c r="A9" s="1" t="str">
        <f t="shared" si="0"/>
        <v>2015-3.2.3-1</v>
      </c>
      <c r="B9" s="5">
        <v>158</v>
      </c>
      <c r="C9" s="6" t="s">
        <v>41</v>
      </c>
      <c r="D9" s="6" t="s">
        <v>42</v>
      </c>
      <c r="E9" s="6"/>
      <c r="F9" s="6" t="s">
        <v>43</v>
      </c>
      <c r="G9" s="6"/>
      <c r="H9" s="6" t="s">
        <v>44</v>
      </c>
      <c r="I9" s="6">
        <v>2015</v>
      </c>
      <c r="J9" s="6">
        <v>2015</v>
      </c>
      <c r="K9" s="6">
        <v>161</v>
      </c>
      <c r="L9" s="6" t="s">
        <v>104</v>
      </c>
      <c r="M9" s="6"/>
      <c r="N9" s="6"/>
      <c r="O9" s="6">
        <v>1</v>
      </c>
      <c r="P9" s="6"/>
      <c r="Q9" s="6"/>
      <c r="R9" s="6"/>
      <c r="S9" s="6" t="s">
        <v>46</v>
      </c>
      <c r="T9" s="6" t="s">
        <v>47</v>
      </c>
      <c r="U9" s="6" t="s">
        <v>48</v>
      </c>
      <c r="V9" s="6" t="s">
        <v>49</v>
      </c>
      <c r="W9" s="6" t="s">
        <v>105</v>
      </c>
      <c r="X9" s="6" t="s">
        <v>84</v>
      </c>
      <c r="Y9" s="6" t="s">
        <v>106</v>
      </c>
      <c r="Z9" s="6" t="s">
        <v>94</v>
      </c>
      <c r="AA9" s="6" t="s">
        <v>95</v>
      </c>
      <c r="AB9" s="6">
        <v>1</v>
      </c>
      <c r="AC9" s="6" t="s">
        <v>55</v>
      </c>
      <c r="AD9" s="67" t="s">
        <v>56</v>
      </c>
      <c r="AE9" s="67" t="s">
        <v>74</v>
      </c>
      <c r="AF9" s="6" t="s">
        <v>103</v>
      </c>
      <c r="AG9" s="6" t="s">
        <v>59</v>
      </c>
      <c r="AH9" s="1" t="s">
        <v>89</v>
      </c>
      <c r="AI9" s="1" t="s">
        <v>107</v>
      </c>
      <c r="AJ9" s="7" t="e">
        <v>#N/A</v>
      </c>
      <c r="AK9" s="6">
        <v>1</v>
      </c>
      <c r="AL9" s="6" t="s">
        <v>59</v>
      </c>
      <c r="AM9" s="1"/>
      <c r="AN9" s="1"/>
      <c r="AO9" s="1"/>
      <c r="AP9" s="1"/>
      <c r="AW9" s="4"/>
    </row>
    <row r="10" spans="1:49" ht="18" customHeight="1" x14ac:dyDescent="0.25">
      <c r="A10" s="1" t="str">
        <f t="shared" si="0"/>
        <v>2015-2.3.1-1</v>
      </c>
      <c r="B10" s="5">
        <v>36</v>
      </c>
      <c r="C10" s="6" t="s">
        <v>41</v>
      </c>
      <c r="D10" s="6" t="s">
        <v>42</v>
      </c>
      <c r="E10" s="6"/>
      <c r="F10" s="6" t="s">
        <v>43</v>
      </c>
      <c r="G10" s="6"/>
      <c r="H10" s="6" t="s">
        <v>44</v>
      </c>
      <c r="I10" s="6">
        <v>2015</v>
      </c>
      <c r="J10" s="6">
        <v>2015</v>
      </c>
      <c r="K10" s="6">
        <v>121</v>
      </c>
      <c r="L10" s="6" t="s">
        <v>108</v>
      </c>
      <c r="M10" s="6"/>
      <c r="N10" s="6"/>
      <c r="O10" s="6">
        <v>1</v>
      </c>
      <c r="P10" s="6"/>
      <c r="Q10" s="6"/>
      <c r="R10" s="6"/>
      <c r="S10" s="6" t="s">
        <v>46</v>
      </c>
      <c r="T10" s="6" t="s">
        <v>67</v>
      </c>
      <c r="U10" s="6" t="s">
        <v>48</v>
      </c>
      <c r="V10" s="6" t="s">
        <v>49</v>
      </c>
      <c r="W10" s="6" t="s">
        <v>109</v>
      </c>
      <c r="X10" s="6" t="s">
        <v>110</v>
      </c>
      <c r="Y10" s="6" t="s">
        <v>111</v>
      </c>
      <c r="Z10" s="6" t="s">
        <v>112</v>
      </c>
      <c r="AA10" s="6" t="s">
        <v>113</v>
      </c>
      <c r="AB10" s="6">
        <v>1</v>
      </c>
      <c r="AC10" s="6" t="s">
        <v>55</v>
      </c>
      <c r="AD10" s="67" t="s">
        <v>73</v>
      </c>
      <c r="AE10" s="67" t="s">
        <v>114</v>
      </c>
      <c r="AF10" s="6" t="s">
        <v>115</v>
      </c>
      <c r="AG10" s="6" t="s">
        <v>59</v>
      </c>
      <c r="AH10" s="1" t="s">
        <v>76</v>
      </c>
      <c r="AI10" s="1" t="s">
        <v>116</v>
      </c>
      <c r="AJ10" s="7" t="e">
        <v>#N/A</v>
      </c>
      <c r="AK10" s="6">
        <v>1</v>
      </c>
      <c r="AL10" s="6" t="s">
        <v>59</v>
      </c>
      <c r="AM10" s="1"/>
      <c r="AN10" s="1"/>
      <c r="AO10" s="1"/>
      <c r="AP10" s="1"/>
      <c r="AR10" s="4" t="s">
        <v>1249</v>
      </c>
      <c r="AU10" s="4" t="s">
        <v>1252</v>
      </c>
      <c r="AV10" s="32">
        <v>42090</v>
      </c>
      <c r="AW10" s="31">
        <v>20150320030012</v>
      </c>
    </row>
    <row r="11" spans="1:49" ht="18" customHeight="1" x14ac:dyDescent="0.25">
      <c r="A11" s="1" t="str">
        <f t="shared" si="0"/>
        <v>2015-2.3.1-2</v>
      </c>
      <c r="B11" s="5">
        <v>37</v>
      </c>
      <c r="C11" s="6" t="s">
        <v>41</v>
      </c>
      <c r="D11" s="6" t="s">
        <v>42</v>
      </c>
      <c r="E11" s="6"/>
      <c r="F11" s="6" t="s">
        <v>43</v>
      </c>
      <c r="G11" s="6"/>
      <c r="H11" s="6" t="s">
        <v>44</v>
      </c>
      <c r="I11" s="6">
        <v>2015</v>
      </c>
      <c r="J11" s="6">
        <v>2015</v>
      </c>
      <c r="K11" s="6">
        <v>121</v>
      </c>
      <c r="L11" s="6" t="s">
        <v>108</v>
      </c>
      <c r="M11" s="6"/>
      <c r="N11" s="6"/>
      <c r="O11" s="6">
        <v>2</v>
      </c>
      <c r="P11" s="6"/>
      <c r="Q11" s="6"/>
      <c r="R11" s="6"/>
      <c r="S11" s="6" t="s">
        <v>46</v>
      </c>
      <c r="T11" s="6" t="s">
        <v>67</v>
      </c>
      <c r="U11" s="6" t="s">
        <v>48</v>
      </c>
      <c r="V11" s="6" t="s">
        <v>49</v>
      </c>
      <c r="W11" s="6" t="s">
        <v>109</v>
      </c>
      <c r="X11" s="6" t="s">
        <v>51</v>
      </c>
      <c r="Y11" s="6" t="s">
        <v>117</v>
      </c>
      <c r="Z11" s="6" t="s">
        <v>118</v>
      </c>
      <c r="AA11" s="6" t="s">
        <v>119</v>
      </c>
      <c r="AB11" s="6">
        <v>1</v>
      </c>
      <c r="AC11" s="6" t="s">
        <v>120</v>
      </c>
      <c r="AD11" s="67" t="s">
        <v>73</v>
      </c>
      <c r="AE11" s="67" t="s">
        <v>114</v>
      </c>
      <c r="AF11" s="6" t="s">
        <v>121</v>
      </c>
      <c r="AG11" s="6" t="s">
        <v>59</v>
      </c>
      <c r="AH11" s="1" t="s">
        <v>76</v>
      </c>
      <c r="AI11" s="1" t="s">
        <v>116</v>
      </c>
      <c r="AJ11" s="7" t="e">
        <v>#N/A</v>
      </c>
      <c r="AK11" s="6">
        <v>1</v>
      </c>
      <c r="AL11" s="6" t="s">
        <v>59</v>
      </c>
      <c r="AM11" s="1"/>
      <c r="AN11" s="1"/>
      <c r="AO11" s="1"/>
      <c r="AP11" s="1"/>
      <c r="AR11" s="4" t="s">
        <v>1249</v>
      </c>
      <c r="AU11" s="4" t="s">
        <v>1252</v>
      </c>
      <c r="AV11" s="32">
        <v>42090</v>
      </c>
      <c r="AW11" s="31">
        <v>20150320030012</v>
      </c>
    </row>
    <row r="12" spans="1:49" ht="18" customHeight="1" x14ac:dyDescent="0.25">
      <c r="A12" s="1" t="str">
        <f t="shared" si="0"/>
        <v>2015-2.3.1-3</v>
      </c>
      <c r="B12" s="5">
        <v>38</v>
      </c>
      <c r="C12" s="6" t="s">
        <v>41</v>
      </c>
      <c r="D12" s="6" t="s">
        <v>42</v>
      </c>
      <c r="E12" s="6"/>
      <c r="F12" s="6" t="s">
        <v>43</v>
      </c>
      <c r="G12" s="6"/>
      <c r="H12" s="6" t="s">
        <v>44</v>
      </c>
      <c r="I12" s="6">
        <v>2015</v>
      </c>
      <c r="J12" s="6">
        <v>2015</v>
      </c>
      <c r="K12" s="6">
        <v>121</v>
      </c>
      <c r="L12" s="6" t="s">
        <v>108</v>
      </c>
      <c r="M12" s="6"/>
      <c r="N12" s="6"/>
      <c r="O12" s="6">
        <v>3</v>
      </c>
      <c r="P12" s="6"/>
      <c r="Q12" s="6"/>
      <c r="R12" s="6"/>
      <c r="S12" s="6" t="s">
        <v>46</v>
      </c>
      <c r="T12" s="6" t="s">
        <v>67</v>
      </c>
      <c r="U12" s="6" t="s">
        <v>48</v>
      </c>
      <c r="V12" s="6" t="s">
        <v>49</v>
      </c>
      <c r="W12" s="6" t="s">
        <v>109</v>
      </c>
      <c r="X12" s="6" t="s">
        <v>122</v>
      </c>
      <c r="Y12" s="6" t="s">
        <v>123</v>
      </c>
      <c r="Z12" s="6" t="s">
        <v>124</v>
      </c>
      <c r="AA12" s="6" t="s">
        <v>125</v>
      </c>
      <c r="AB12" s="6">
        <v>1</v>
      </c>
      <c r="AC12" s="6" t="s">
        <v>126</v>
      </c>
      <c r="AD12" s="67" t="s">
        <v>73</v>
      </c>
      <c r="AE12" s="67" t="s">
        <v>114</v>
      </c>
      <c r="AF12" s="6" t="s">
        <v>127</v>
      </c>
      <c r="AG12" s="6" t="s">
        <v>59</v>
      </c>
      <c r="AH12" s="1" t="s">
        <v>76</v>
      </c>
      <c r="AI12" s="1" t="s">
        <v>116</v>
      </c>
      <c r="AJ12" s="7" t="e">
        <v>#N/A</v>
      </c>
      <c r="AK12" s="6">
        <v>1</v>
      </c>
      <c r="AL12" s="6" t="s">
        <v>59</v>
      </c>
      <c r="AM12" s="1"/>
      <c r="AN12" s="1"/>
      <c r="AO12" s="1"/>
      <c r="AP12" s="1"/>
      <c r="AR12" s="4" t="s">
        <v>1249</v>
      </c>
      <c r="AU12" s="4" t="s">
        <v>1252</v>
      </c>
      <c r="AV12" s="32">
        <v>42090</v>
      </c>
      <c r="AW12" s="31">
        <v>20150320030012</v>
      </c>
    </row>
    <row r="13" spans="1:49" ht="18" customHeight="1" x14ac:dyDescent="0.25">
      <c r="A13" s="1" t="str">
        <f t="shared" si="0"/>
        <v>2015-2.3.2-1</v>
      </c>
      <c r="B13" s="5">
        <v>48</v>
      </c>
      <c r="C13" s="6" t="s">
        <v>41</v>
      </c>
      <c r="D13" s="6" t="s">
        <v>42</v>
      </c>
      <c r="E13" s="6"/>
      <c r="F13" s="6" t="s">
        <v>43</v>
      </c>
      <c r="G13" s="6"/>
      <c r="H13" s="6" t="s">
        <v>44</v>
      </c>
      <c r="I13" s="6">
        <v>2015</v>
      </c>
      <c r="J13" s="6">
        <v>2015</v>
      </c>
      <c r="K13" s="6">
        <v>121</v>
      </c>
      <c r="L13" s="6" t="s">
        <v>128</v>
      </c>
      <c r="M13" s="6"/>
      <c r="N13" s="6"/>
      <c r="O13" s="6">
        <v>1</v>
      </c>
      <c r="P13" s="6"/>
      <c r="Q13" s="6"/>
      <c r="R13" s="6"/>
      <c r="S13" s="6" t="s">
        <v>46</v>
      </c>
      <c r="T13" s="6" t="s">
        <v>67</v>
      </c>
      <c r="U13" s="6" t="s">
        <v>48</v>
      </c>
      <c r="V13" s="6" t="s">
        <v>49</v>
      </c>
      <c r="W13" s="6" t="s">
        <v>129</v>
      </c>
      <c r="X13" s="6" t="s">
        <v>130</v>
      </c>
      <c r="Y13" s="6" t="s">
        <v>131</v>
      </c>
      <c r="Z13" s="6" t="s">
        <v>132</v>
      </c>
      <c r="AA13" s="6" t="s">
        <v>133</v>
      </c>
      <c r="AB13" s="6">
        <v>1</v>
      </c>
      <c r="AC13" s="6" t="s">
        <v>134</v>
      </c>
      <c r="AD13" s="67" t="s">
        <v>73</v>
      </c>
      <c r="AE13" s="67" t="s">
        <v>114</v>
      </c>
      <c r="AF13" s="6" t="s">
        <v>135</v>
      </c>
      <c r="AG13" s="6" t="s">
        <v>59</v>
      </c>
      <c r="AH13" s="1" t="s">
        <v>136</v>
      </c>
      <c r="AI13" s="1" t="s">
        <v>137</v>
      </c>
      <c r="AJ13" s="7" t="e">
        <v>#N/A</v>
      </c>
      <c r="AK13" s="6">
        <v>1</v>
      </c>
      <c r="AL13" s="6" t="s">
        <v>59</v>
      </c>
      <c r="AM13" s="1"/>
      <c r="AN13" s="1"/>
      <c r="AO13" s="1"/>
      <c r="AP13" s="1"/>
      <c r="AR13" s="4" t="s">
        <v>1249</v>
      </c>
      <c r="AT13" s="4">
        <v>16984000</v>
      </c>
      <c r="AU13" s="4" t="s">
        <v>1252</v>
      </c>
      <c r="AV13" s="32">
        <v>42090</v>
      </c>
      <c r="AW13" s="31">
        <v>20150320030012</v>
      </c>
    </row>
    <row r="14" spans="1:49" ht="18" customHeight="1" x14ac:dyDescent="0.25">
      <c r="A14" s="1" t="str">
        <f t="shared" si="0"/>
        <v>2015-2.4.1-1</v>
      </c>
      <c r="B14" s="5">
        <v>51</v>
      </c>
      <c r="C14" s="6" t="s">
        <v>41</v>
      </c>
      <c r="D14" s="6" t="s">
        <v>42</v>
      </c>
      <c r="E14" s="6"/>
      <c r="F14" s="6" t="s">
        <v>43</v>
      </c>
      <c r="G14" s="6"/>
      <c r="H14" s="6" t="s">
        <v>44</v>
      </c>
      <c r="I14" s="6">
        <v>2015</v>
      </c>
      <c r="J14" s="6">
        <v>2015</v>
      </c>
      <c r="K14" s="6">
        <v>121</v>
      </c>
      <c r="L14" s="6" t="s">
        <v>138</v>
      </c>
      <c r="M14" s="6"/>
      <c r="N14" s="6"/>
      <c r="O14" s="6">
        <v>1</v>
      </c>
      <c r="P14" s="6"/>
      <c r="Q14" s="6"/>
      <c r="R14" s="6"/>
      <c r="S14" s="6" t="s">
        <v>46</v>
      </c>
      <c r="T14" s="6" t="s">
        <v>67</v>
      </c>
      <c r="U14" s="6" t="s">
        <v>48</v>
      </c>
      <c r="V14" s="6" t="s">
        <v>139</v>
      </c>
      <c r="W14" s="6" t="s">
        <v>140</v>
      </c>
      <c r="X14" s="6" t="s">
        <v>141</v>
      </c>
      <c r="Y14" s="6" t="s">
        <v>142</v>
      </c>
      <c r="Z14" s="6" t="s">
        <v>143</v>
      </c>
      <c r="AA14" s="6" t="s">
        <v>144</v>
      </c>
      <c r="AB14" s="6">
        <v>1</v>
      </c>
      <c r="AC14" s="6" t="s">
        <v>55</v>
      </c>
      <c r="AD14" s="67" t="s">
        <v>73</v>
      </c>
      <c r="AE14" s="67" t="s">
        <v>114</v>
      </c>
      <c r="AF14" s="6" t="s">
        <v>145</v>
      </c>
      <c r="AG14" s="6" t="s">
        <v>59</v>
      </c>
      <c r="AH14" s="1" t="s">
        <v>60</v>
      </c>
      <c r="AI14" s="1" t="s">
        <v>146</v>
      </c>
      <c r="AJ14" s="7" t="e">
        <v>#N/A</v>
      </c>
      <c r="AK14" s="6">
        <v>1</v>
      </c>
      <c r="AL14" s="6" t="s">
        <v>59</v>
      </c>
      <c r="AM14" s="1"/>
      <c r="AN14" s="1"/>
      <c r="AO14" s="1"/>
      <c r="AP14" s="1"/>
      <c r="AU14" s="4" t="s">
        <v>1252</v>
      </c>
      <c r="AV14" s="32">
        <v>42090</v>
      </c>
      <c r="AW14" s="31">
        <v>20150320030012</v>
      </c>
    </row>
    <row r="15" spans="1:49" ht="18" customHeight="1" x14ac:dyDescent="0.25">
      <c r="A15" s="1" t="str">
        <f t="shared" si="0"/>
        <v>2015-2.5.2-1</v>
      </c>
      <c r="B15" s="5">
        <v>55</v>
      </c>
      <c r="C15" s="6" t="s">
        <v>41</v>
      </c>
      <c r="D15" s="6" t="s">
        <v>42</v>
      </c>
      <c r="E15" s="6"/>
      <c r="F15" s="6" t="s">
        <v>43</v>
      </c>
      <c r="G15" s="6"/>
      <c r="H15" s="6" t="s">
        <v>44</v>
      </c>
      <c r="I15" s="6">
        <v>2015</v>
      </c>
      <c r="J15" s="6">
        <v>2015</v>
      </c>
      <c r="K15" s="6">
        <v>121</v>
      </c>
      <c r="L15" s="6" t="s">
        <v>147</v>
      </c>
      <c r="M15" s="6"/>
      <c r="N15" s="6"/>
      <c r="O15" s="6">
        <v>1</v>
      </c>
      <c r="P15" s="6"/>
      <c r="Q15" s="6"/>
      <c r="R15" s="6"/>
      <c r="S15" s="6" t="s">
        <v>46</v>
      </c>
      <c r="T15" s="6" t="s">
        <v>67</v>
      </c>
      <c r="U15" s="6" t="s">
        <v>148</v>
      </c>
      <c r="V15" s="6" t="s">
        <v>149</v>
      </c>
      <c r="W15" s="6" t="s">
        <v>150</v>
      </c>
      <c r="X15" s="6" t="s">
        <v>151</v>
      </c>
      <c r="Y15" s="6" t="s">
        <v>152</v>
      </c>
      <c r="Z15" s="6" t="s">
        <v>153</v>
      </c>
      <c r="AA15" s="6" t="s">
        <v>154</v>
      </c>
      <c r="AB15" s="6">
        <v>1</v>
      </c>
      <c r="AC15" s="6" t="s">
        <v>155</v>
      </c>
      <c r="AD15" s="67" t="s">
        <v>73</v>
      </c>
      <c r="AE15" s="67" t="s">
        <v>114</v>
      </c>
      <c r="AF15" s="6" t="e">
        <v>#N/A</v>
      </c>
      <c r="AG15" s="6" t="s">
        <v>156</v>
      </c>
      <c r="AH15" s="1" t="s">
        <v>157</v>
      </c>
      <c r="AI15" s="1" t="s">
        <v>158</v>
      </c>
      <c r="AJ15" s="7" t="e">
        <v>#N/A</v>
      </c>
      <c r="AK15" s="6">
        <v>1</v>
      </c>
      <c r="AL15" s="6" t="s">
        <v>156</v>
      </c>
      <c r="AM15" s="1"/>
      <c r="AN15" s="1"/>
      <c r="AO15" s="1"/>
      <c r="AP15" s="1"/>
      <c r="AU15" s="4" t="s">
        <v>1252</v>
      </c>
      <c r="AV15" s="32">
        <v>42090</v>
      </c>
      <c r="AW15" s="31">
        <v>20150320030012</v>
      </c>
    </row>
    <row r="16" spans="1:49" ht="18" customHeight="1" x14ac:dyDescent="0.25">
      <c r="A16" s="1" t="str">
        <f t="shared" si="0"/>
        <v>2015-2.5.2-2</v>
      </c>
      <c r="B16" s="5">
        <v>56</v>
      </c>
      <c r="C16" s="6" t="s">
        <v>41</v>
      </c>
      <c r="D16" s="6" t="s">
        <v>42</v>
      </c>
      <c r="E16" s="6"/>
      <c r="F16" s="6" t="s">
        <v>43</v>
      </c>
      <c r="G16" s="6"/>
      <c r="H16" s="6" t="s">
        <v>44</v>
      </c>
      <c r="I16" s="6">
        <v>2015</v>
      </c>
      <c r="J16" s="6">
        <v>2015</v>
      </c>
      <c r="K16" s="6">
        <v>121</v>
      </c>
      <c r="L16" s="6" t="s">
        <v>147</v>
      </c>
      <c r="M16" s="6"/>
      <c r="N16" s="6"/>
      <c r="O16" s="6">
        <v>2</v>
      </c>
      <c r="P16" s="6"/>
      <c r="Q16" s="6"/>
      <c r="R16" s="6"/>
      <c r="S16" s="6" t="s">
        <v>46</v>
      </c>
      <c r="T16" s="6" t="s">
        <v>67</v>
      </c>
      <c r="U16" s="6" t="s">
        <v>148</v>
      </c>
      <c r="V16" s="6" t="s">
        <v>149</v>
      </c>
      <c r="W16" s="6" t="s">
        <v>150</v>
      </c>
      <c r="X16" s="6" t="s">
        <v>151</v>
      </c>
      <c r="Y16" s="6" t="s">
        <v>159</v>
      </c>
      <c r="Z16" s="6" t="s">
        <v>160</v>
      </c>
      <c r="AA16" s="6" t="s">
        <v>161</v>
      </c>
      <c r="AB16" s="6">
        <v>1</v>
      </c>
      <c r="AC16" s="6" t="s">
        <v>155</v>
      </c>
      <c r="AD16" s="67" t="s">
        <v>73</v>
      </c>
      <c r="AE16" s="67" t="s">
        <v>114</v>
      </c>
      <c r="AF16" s="6" t="e">
        <v>#N/A</v>
      </c>
      <c r="AG16" s="6" t="s">
        <v>156</v>
      </c>
      <c r="AH16" s="1" t="s">
        <v>157</v>
      </c>
      <c r="AI16" s="1" t="s">
        <v>158</v>
      </c>
      <c r="AJ16" s="7" t="e">
        <v>#N/A</v>
      </c>
      <c r="AK16" s="6">
        <v>1</v>
      </c>
      <c r="AL16" s="6" t="s">
        <v>156</v>
      </c>
      <c r="AM16" s="1"/>
      <c r="AN16" s="1"/>
      <c r="AO16" s="1"/>
      <c r="AP16" s="1"/>
      <c r="AU16" s="4" t="s">
        <v>1252</v>
      </c>
      <c r="AV16" s="32">
        <v>42090</v>
      </c>
      <c r="AW16" s="31">
        <v>20150320030012</v>
      </c>
    </row>
    <row r="17" spans="1:49" ht="18" customHeight="1" x14ac:dyDescent="0.25">
      <c r="A17" s="1" t="str">
        <f t="shared" si="0"/>
        <v>2015-2.6.1-1</v>
      </c>
      <c r="B17" s="5">
        <v>57</v>
      </c>
      <c r="C17" s="6" t="s">
        <v>41</v>
      </c>
      <c r="D17" s="6" t="s">
        <v>42</v>
      </c>
      <c r="E17" s="6"/>
      <c r="F17" s="6" t="s">
        <v>43</v>
      </c>
      <c r="G17" s="6"/>
      <c r="H17" s="6" t="s">
        <v>44</v>
      </c>
      <c r="I17" s="6">
        <v>2015</v>
      </c>
      <c r="J17" s="6">
        <v>2015</v>
      </c>
      <c r="K17" s="6">
        <v>121</v>
      </c>
      <c r="L17" s="6" t="s">
        <v>162</v>
      </c>
      <c r="M17" s="6"/>
      <c r="N17" s="6"/>
      <c r="O17" s="6">
        <v>1</v>
      </c>
      <c r="P17" s="6"/>
      <c r="Q17" s="6"/>
      <c r="R17" s="6"/>
      <c r="S17" s="6" t="s">
        <v>46</v>
      </c>
      <c r="T17" s="6" t="s">
        <v>67</v>
      </c>
      <c r="U17" s="6" t="s">
        <v>148</v>
      </c>
      <c r="V17" s="6" t="s">
        <v>149</v>
      </c>
      <c r="W17" s="6" t="s">
        <v>163</v>
      </c>
      <c r="X17" s="6" t="s">
        <v>164</v>
      </c>
      <c r="Y17" s="6" t="s">
        <v>165</v>
      </c>
      <c r="Z17" s="6" t="s">
        <v>166</v>
      </c>
      <c r="AA17" s="6" t="s">
        <v>167</v>
      </c>
      <c r="AB17" s="6">
        <v>1</v>
      </c>
      <c r="AC17" s="6" t="s">
        <v>168</v>
      </c>
      <c r="AD17" s="67" t="s">
        <v>73</v>
      </c>
      <c r="AE17" s="67" t="s">
        <v>114</v>
      </c>
      <c r="AF17" s="6" t="e">
        <v>#N/A</v>
      </c>
      <c r="AG17" s="6" t="s">
        <v>156</v>
      </c>
      <c r="AH17" s="1" t="s">
        <v>169</v>
      </c>
      <c r="AI17" s="1" t="s">
        <v>170</v>
      </c>
      <c r="AJ17" s="7" t="e">
        <v>#N/A</v>
      </c>
      <c r="AK17" s="6">
        <v>1</v>
      </c>
      <c r="AL17" s="6" t="s">
        <v>156</v>
      </c>
      <c r="AM17" s="1"/>
      <c r="AN17" s="1"/>
      <c r="AO17" s="1"/>
      <c r="AP17" s="1"/>
      <c r="AR17" s="4" t="s">
        <v>1249</v>
      </c>
      <c r="AU17" s="4" t="s">
        <v>1252</v>
      </c>
      <c r="AV17" s="32">
        <v>42090</v>
      </c>
      <c r="AW17" s="31">
        <v>20150320030012</v>
      </c>
    </row>
    <row r="18" spans="1:49" ht="18" customHeight="1" x14ac:dyDescent="0.25">
      <c r="A18" s="1" t="str">
        <f t="shared" si="0"/>
        <v>2015-2.6.1-2</v>
      </c>
      <c r="B18" s="5">
        <v>58</v>
      </c>
      <c r="C18" s="6" t="s">
        <v>41</v>
      </c>
      <c r="D18" s="6" t="s">
        <v>42</v>
      </c>
      <c r="E18" s="6"/>
      <c r="F18" s="6" t="s">
        <v>43</v>
      </c>
      <c r="G18" s="6"/>
      <c r="H18" s="6" t="s">
        <v>44</v>
      </c>
      <c r="I18" s="6">
        <v>2015</v>
      </c>
      <c r="J18" s="6">
        <v>2015</v>
      </c>
      <c r="K18" s="6">
        <v>121</v>
      </c>
      <c r="L18" s="6" t="s">
        <v>162</v>
      </c>
      <c r="M18" s="6"/>
      <c r="N18" s="6"/>
      <c r="O18" s="6">
        <v>2</v>
      </c>
      <c r="P18" s="6"/>
      <c r="Q18" s="6"/>
      <c r="R18" s="6"/>
      <c r="S18" s="6" t="s">
        <v>46</v>
      </c>
      <c r="T18" s="6" t="s">
        <v>67</v>
      </c>
      <c r="U18" s="6" t="s">
        <v>148</v>
      </c>
      <c r="V18" s="6" t="s">
        <v>149</v>
      </c>
      <c r="W18" s="6" t="s">
        <v>163</v>
      </c>
      <c r="X18" s="6" t="s">
        <v>171</v>
      </c>
      <c r="Y18" s="6" t="s">
        <v>172</v>
      </c>
      <c r="Z18" s="6" t="s">
        <v>173</v>
      </c>
      <c r="AA18" s="6" t="s">
        <v>174</v>
      </c>
      <c r="AB18" s="6">
        <v>1</v>
      </c>
      <c r="AC18" s="6" t="s">
        <v>168</v>
      </c>
      <c r="AD18" s="67" t="s">
        <v>73</v>
      </c>
      <c r="AE18" s="67" t="s">
        <v>114</v>
      </c>
      <c r="AF18" s="6" t="e">
        <v>#N/A</v>
      </c>
      <c r="AG18" s="6" t="s">
        <v>156</v>
      </c>
      <c r="AH18" s="1" t="s">
        <v>169</v>
      </c>
      <c r="AI18" s="1" t="s">
        <v>175</v>
      </c>
      <c r="AJ18" s="7" t="e">
        <v>#N/A</v>
      </c>
      <c r="AK18" s="6">
        <v>1</v>
      </c>
      <c r="AL18" s="6" t="s">
        <v>156</v>
      </c>
      <c r="AM18" s="1"/>
      <c r="AN18" s="1"/>
      <c r="AO18" s="1"/>
      <c r="AP18" s="1"/>
      <c r="AR18" s="4" t="s">
        <v>1249</v>
      </c>
      <c r="AU18" s="4" t="s">
        <v>1252</v>
      </c>
      <c r="AV18" s="32">
        <v>42090</v>
      </c>
      <c r="AW18" s="31">
        <v>20150320030012</v>
      </c>
    </row>
    <row r="19" spans="1:49" ht="18" customHeight="1" x14ac:dyDescent="0.25">
      <c r="A19" s="1" t="str">
        <f t="shared" si="0"/>
        <v>2015-2.6.1-3</v>
      </c>
      <c r="B19" s="5">
        <v>59</v>
      </c>
      <c r="C19" s="6" t="s">
        <v>41</v>
      </c>
      <c r="D19" s="6" t="s">
        <v>42</v>
      </c>
      <c r="E19" s="6"/>
      <c r="F19" s="6" t="s">
        <v>43</v>
      </c>
      <c r="G19" s="6"/>
      <c r="H19" s="6" t="s">
        <v>44</v>
      </c>
      <c r="I19" s="6">
        <v>2015</v>
      </c>
      <c r="J19" s="6">
        <v>2015</v>
      </c>
      <c r="K19" s="6">
        <v>121</v>
      </c>
      <c r="L19" s="6" t="s">
        <v>162</v>
      </c>
      <c r="M19" s="6"/>
      <c r="N19" s="6"/>
      <c r="O19" s="6">
        <v>3</v>
      </c>
      <c r="P19" s="6"/>
      <c r="Q19" s="6"/>
      <c r="R19" s="6"/>
      <c r="S19" s="6" t="s">
        <v>46</v>
      </c>
      <c r="T19" s="6" t="s">
        <v>67</v>
      </c>
      <c r="U19" s="6" t="s">
        <v>148</v>
      </c>
      <c r="V19" s="6" t="s">
        <v>149</v>
      </c>
      <c r="W19" s="6" t="s">
        <v>163</v>
      </c>
      <c r="X19" s="6" t="s">
        <v>171</v>
      </c>
      <c r="Y19" s="6" t="s">
        <v>176</v>
      </c>
      <c r="Z19" s="6" t="s">
        <v>177</v>
      </c>
      <c r="AA19" s="6" t="s">
        <v>178</v>
      </c>
      <c r="AB19" s="6">
        <v>1</v>
      </c>
      <c r="AC19" s="6" t="s">
        <v>168</v>
      </c>
      <c r="AD19" s="67" t="s">
        <v>73</v>
      </c>
      <c r="AE19" s="67" t="s">
        <v>114</v>
      </c>
      <c r="AF19" s="6" t="e">
        <v>#N/A</v>
      </c>
      <c r="AG19" s="6" t="s">
        <v>156</v>
      </c>
      <c r="AH19" s="1" t="s">
        <v>169</v>
      </c>
      <c r="AI19" s="1" t="s">
        <v>179</v>
      </c>
      <c r="AJ19" s="7" t="e">
        <v>#N/A</v>
      </c>
      <c r="AK19" s="6">
        <v>1</v>
      </c>
      <c r="AL19" s="6" t="s">
        <v>156</v>
      </c>
      <c r="AM19" s="1"/>
      <c r="AN19" s="1"/>
      <c r="AO19" s="1"/>
      <c r="AP19" s="1"/>
      <c r="AR19" s="4" t="s">
        <v>1249</v>
      </c>
      <c r="AU19" s="4" t="s">
        <v>1252</v>
      </c>
      <c r="AV19" s="32">
        <v>42090</v>
      </c>
      <c r="AW19" s="31">
        <v>20150320030012</v>
      </c>
    </row>
    <row r="20" spans="1:49" ht="18" customHeight="1" x14ac:dyDescent="0.25">
      <c r="A20" s="1" t="str">
        <f t="shared" si="0"/>
        <v>2015-2.6.1-4</v>
      </c>
      <c r="B20" s="5">
        <v>60</v>
      </c>
      <c r="C20" s="6" t="s">
        <v>41</v>
      </c>
      <c r="D20" s="6" t="s">
        <v>42</v>
      </c>
      <c r="E20" s="6"/>
      <c r="F20" s="6" t="s">
        <v>43</v>
      </c>
      <c r="G20" s="6"/>
      <c r="H20" s="6" t="s">
        <v>44</v>
      </c>
      <c r="I20" s="6">
        <v>2015</v>
      </c>
      <c r="J20" s="6">
        <v>2015</v>
      </c>
      <c r="K20" s="6">
        <v>121</v>
      </c>
      <c r="L20" s="6" t="s">
        <v>162</v>
      </c>
      <c r="M20" s="6"/>
      <c r="N20" s="6"/>
      <c r="O20" s="6">
        <v>4</v>
      </c>
      <c r="P20" s="6"/>
      <c r="Q20" s="6"/>
      <c r="R20" s="6"/>
      <c r="S20" s="6" t="s">
        <v>46</v>
      </c>
      <c r="T20" s="6" t="s">
        <v>67</v>
      </c>
      <c r="U20" s="6" t="s">
        <v>148</v>
      </c>
      <c r="V20" s="6" t="s">
        <v>149</v>
      </c>
      <c r="W20" s="6" t="s">
        <v>163</v>
      </c>
      <c r="X20" s="6" t="s">
        <v>180</v>
      </c>
      <c r="Y20" s="6" t="s">
        <v>181</v>
      </c>
      <c r="Z20" s="6" t="s">
        <v>182</v>
      </c>
      <c r="AA20" s="6" t="s">
        <v>183</v>
      </c>
      <c r="AB20" s="6">
        <v>1</v>
      </c>
      <c r="AC20" s="6" t="s">
        <v>168</v>
      </c>
      <c r="AD20" s="67" t="s">
        <v>73</v>
      </c>
      <c r="AE20" s="67" t="s">
        <v>114</v>
      </c>
      <c r="AF20" s="6" t="e">
        <v>#N/A</v>
      </c>
      <c r="AG20" s="6" t="s">
        <v>156</v>
      </c>
      <c r="AH20" s="1" t="s">
        <v>169</v>
      </c>
      <c r="AI20" s="1" t="s">
        <v>184</v>
      </c>
      <c r="AJ20" s="7" t="e">
        <v>#N/A</v>
      </c>
      <c r="AK20" s="6">
        <v>1</v>
      </c>
      <c r="AL20" s="6" t="s">
        <v>156</v>
      </c>
      <c r="AM20" s="1"/>
      <c r="AN20" s="1"/>
      <c r="AO20" s="1"/>
      <c r="AP20" s="1"/>
      <c r="AR20" s="4" t="s">
        <v>1249</v>
      </c>
      <c r="AU20" s="4" t="s">
        <v>1252</v>
      </c>
      <c r="AV20" s="32">
        <v>42090</v>
      </c>
      <c r="AW20" s="31">
        <v>20150320030012</v>
      </c>
    </row>
    <row r="21" spans="1:49" ht="18" customHeight="1" x14ac:dyDescent="0.25">
      <c r="A21" s="1" t="str">
        <f t="shared" si="0"/>
        <v>2015-2.6.1-5</v>
      </c>
      <c r="B21" s="5">
        <v>61</v>
      </c>
      <c r="C21" s="6" t="s">
        <v>41</v>
      </c>
      <c r="D21" s="6" t="s">
        <v>42</v>
      </c>
      <c r="E21" s="6"/>
      <c r="F21" s="6" t="s">
        <v>43</v>
      </c>
      <c r="G21" s="6"/>
      <c r="H21" s="6" t="s">
        <v>44</v>
      </c>
      <c r="I21" s="6">
        <v>2015</v>
      </c>
      <c r="J21" s="6">
        <v>2015</v>
      </c>
      <c r="K21" s="6">
        <v>121</v>
      </c>
      <c r="L21" s="6" t="s">
        <v>162</v>
      </c>
      <c r="M21" s="6"/>
      <c r="N21" s="6"/>
      <c r="O21" s="6">
        <v>5</v>
      </c>
      <c r="P21" s="6"/>
      <c r="Q21" s="6"/>
      <c r="R21" s="6"/>
      <c r="S21" s="6" t="s">
        <v>46</v>
      </c>
      <c r="T21" s="6" t="s">
        <v>67</v>
      </c>
      <c r="U21" s="6" t="s">
        <v>148</v>
      </c>
      <c r="V21" s="6" t="s">
        <v>149</v>
      </c>
      <c r="W21" s="6" t="s">
        <v>163</v>
      </c>
      <c r="X21" s="6" t="s">
        <v>185</v>
      </c>
      <c r="Y21" s="6" t="s">
        <v>186</v>
      </c>
      <c r="Z21" s="6" t="s">
        <v>187</v>
      </c>
      <c r="AA21" s="6" t="s">
        <v>188</v>
      </c>
      <c r="AB21" s="6">
        <v>100</v>
      </c>
      <c r="AC21" s="6" t="s">
        <v>168</v>
      </c>
      <c r="AD21" s="67" t="s">
        <v>73</v>
      </c>
      <c r="AE21" s="67" t="s">
        <v>114</v>
      </c>
      <c r="AF21" s="6" t="e">
        <v>#N/A</v>
      </c>
      <c r="AG21" s="6" t="s">
        <v>156</v>
      </c>
      <c r="AH21" s="1" t="s">
        <v>169</v>
      </c>
      <c r="AI21" s="1" t="s">
        <v>184</v>
      </c>
      <c r="AJ21" s="7" t="e">
        <v>#N/A</v>
      </c>
      <c r="AK21" s="6">
        <v>100</v>
      </c>
      <c r="AL21" s="6" t="s">
        <v>156</v>
      </c>
      <c r="AM21" s="1"/>
      <c r="AN21" s="1"/>
      <c r="AO21" s="1"/>
      <c r="AP21" s="1"/>
      <c r="AR21" s="4" t="s">
        <v>1249</v>
      </c>
      <c r="AU21" s="4" t="s">
        <v>1252</v>
      </c>
      <c r="AV21" s="32">
        <v>42090</v>
      </c>
      <c r="AW21" s="31">
        <v>20150320030012</v>
      </c>
    </row>
    <row r="22" spans="1:49" ht="18" customHeight="1" x14ac:dyDescent="0.25">
      <c r="A22" s="1" t="str">
        <f t="shared" si="0"/>
        <v>2015-2.7.1-1</v>
      </c>
      <c r="B22" s="5">
        <v>62</v>
      </c>
      <c r="C22" s="6" t="s">
        <v>41</v>
      </c>
      <c r="D22" s="6" t="s">
        <v>42</v>
      </c>
      <c r="E22" s="6"/>
      <c r="F22" s="6" t="s">
        <v>43</v>
      </c>
      <c r="G22" s="6"/>
      <c r="H22" s="6" t="s">
        <v>44</v>
      </c>
      <c r="I22" s="6">
        <v>2015</v>
      </c>
      <c r="J22" s="6">
        <v>2015</v>
      </c>
      <c r="K22" s="6">
        <v>121</v>
      </c>
      <c r="L22" s="6" t="s">
        <v>189</v>
      </c>
      <c r="M22" s="6"/>
      <c r="N22" s="6"/>
      <c r="O22" s="6">
        <v>1</v>
      </c>
      <c r="P22" s="6"/>
      <c r="Q22" s="6"/>
      <c r="R22" s="6"/>
      <c r="S22" s="6" t="s">
        <v>46</v>
      </c>
      <c r="T22" s="6" t="s">
        <v>67</v>
      </c>
      <c r="U22" s="6" t="s">
        <v>148</v>
      </c>
      <c r="V22" s="6" t="s">
        <v>149</v>
      </c>
      <c r="W22" s="24" t="s">
        <v>190</v>
      </c>
      <c r="X22" s="6" t="s">
        <v>191</v>
      </c>
      <c r="Y22" s="6" t="s">
        <v>192</v>
      </c>
      <c r="Z22" s="6" t="s">
        <v>193</v>
      </c>
      <c r="AA22" s="6" t="s">
        <v>194</v>
      </c>
      <c r="AB22" s="6">
        <v>1</v>
      </c>
      <c r="AC22" s="6" t="s">
        <v>195</v>
      </c>
      <c r="AD22" s="67" t="s">
        <v>196</v>
      </c>
      <c r="AE22" s="67" t="s">
        <v>114</v>
      </c>
      <c r="AF22" s="6" t="s">
        <v>197</v>
      </c>
      <c r="AG22" s="6" t="s">
        <v>59</v>
      </c>
      <c r="AH22" s="1" t="s">
        <v>136</v>
      </c>
      <c r="AI22" s="1" t="s">
        <v>198</v>
      </c>
      <c r="AJ22" s="7" t="e">
        <v>#N/A</v>
      </c>
      <c r="AK22" s="6">
        <v>1</v>
      </c>
      <c r="AL22" s="6" t="s">
        <v>59</v>
      </c>
      <c r="AM22" s="1"/>
      <c r="AN22" s="1"/>
      <c r="AO22" s="1"/>
      <c r="AP22" s="1"/>
      <c r="AU22" s="4" t="s">
        <v>1252</v>
      </c>
      <c r="AV22" s="32">
        <v>42090</v>
      </c>
      <c r="AW22" s="31">
        <v>20150320030012</v>
      </c>
    </row>
    <row r="23" spans="1:49" ht="18" customHeight="1" x14ac:dyDescent="0.25">
      <c r="A23" s="1" t="str">
        <f t="shared" si="0"/>
        <v>2015-2.7.2-1</v>
      </c>
      <c r="B23" s="5">
        <v>63</v>
      </c>
      <c r="C23" s="6" t="s">
        <v>41</v>
      </c>
      <c r="D23" s="6" t="s">
        <v>42</v>
      </c>
      <c r="E23" s="6"/>
      <c r="F23" s="6" t="s">
        <v>43</v>
      </c>
      <c r="G23" s="6"/>
      <c r="H23" s="6" t="s">
        <v>44</v>
      </c>
      <c r="I23" s="6">
        <v>2015</v>
      </c>
      <c r="J23" s="6">
        <v>2015</v>
      </c>
      <c r="K23" s="6">
        <v>121</v>
      </c>
      <c r="L23" s="6" t="s">
        <v>199</v>
      </c>
      <c r="M23" s="6"/>
      <c r="N23" s="6"/>
      <c r="O23" s="6">
        <v>1</v>
      </c>
      <c r="P23" s="6"/>
      <c r="Q23" s="6"/>
      <c r="R23" s="6"/>
      <c r="S23" s="6" t="s">
        <v>46</v>
      </c>
      <c r="T23" s="6" t="s">
        <v>67</v>
      </c>
      <c r="U23" s="6" t="s">
        <v>148</v>
      </c>
      <c r="V23" s="6" t="s">
        <v>149</v>
      </c>
      <c r="W23" s="24" t="s">
        <v>200</v>
      </c>
      <c r="X23" s="6" t="s">
        <v>51</v>
      </c>
      <c r="Y23" s="6" t="s">
        <v>201</v>
      </c>
      <c r="Z23" s="6" t="s">
        <v>202</v>
      </c>
      <c r="AA23" s="6" t="s">
        <v>203</v>
      </c>
      <c r="AB23" s="6">
        <v>1</v>
      </c>
      <c r="AC23" s="6" t="s">
        <v>204</v>
      </c>
      <c r="AD23" s="67" t="s">
        <v>73</v>
      </c>
      <c r="AE23" s="67" t="s">
        <v>114</v>
      </c>
      <c r="AF23" s="8" t="s">
        <v>205</v>
      </c>
      <c r="AG23" s="6" t="s">
        <v>59</v>
      </c>
      <c r="AH23" s="1" t="s">
        <v>136</v>
      </c>
      <c r="AI23" s="1" t="s">
        <v>206</v>
      </c>
      <c r="AJ23" s="7" t="e">
        <v>#N/A</v>
      </c>
      <c r="AK23" s="6">
        <v>1</v>
      </c>
      <c r="AL23" s="6" t="s">
        <v>59</v>
      </c>
      <c r="AM23" s="1"/>
      <c r="AN23" s="1"/>
      <c r="AO23" s="1"/>
      <c r="AP23" s="1"/>
      <c r="AU23" s="4" t="s">
        <v>1252</v>
      </c>
      <c r="AV23" s="32">
        <v>42090</v>
      </c>
      <c r="AW23" s="31">
        <v>20150320030012</v>
      </c>
    </row>
    <row r="24" spans="1:49" ht="18" customHeight="1" x14ac:dyDescent="0.25">
      <c r="A24" s="1" t="str">
        <f t="shared" si="0"/>
        <v>2015-2.7.2-2</v>
      </c>
      <c r="B24" s="5">
        <v>64</v>
      </c>
      <c r="C24" s="6" t="s">
        <v>41</v>
      </c>
      <c r="D24" s="6" t="s">
        <v>42</v>
      </c>
      <c r="E24" s="6"/>
      <c r="F24" s="6" t="s">
        <v>43</v>
      </c>
      <c r="G24" s="6"/>
      <c r="H24" s="6" t="s">
        <v>44</v>
      </c>
      <c r="I24" s="6">
        <v>2015</v>
      </c>
      <c r="J24" s="6">
        <v>2015</v>
      </c>
      <c r="K24" s="6">
        <v>121</v>
      </c>
      <c r="L24" s="6" t="s">
        <v>199</v>
      </c>
      <c r="M24" s="6"/>
      <c r="N24" s="6"/>
      <c r="O24" s="6">
        <v>2</v>
      </c>
      <c r="P24" s="6"/>
      <c r="Q24" s="6"/>
      <c r="R24" s="6"/>
      <c r="S24" s="6" t="s">
        <v>46</v>
      </c>
      <c r="T24" s="6" t="s">
        <v>67</v>
      </c>
      <c r="U24" s="6" t="s">
        <v>148</v>
      </c>
      <c r="V24" s="6" t="s">
        <v>149</v>
      </c>
      <c r="W24" s="24" t="s">
        <v>200</v>
      </c>
      <c r="X24" s="6" t="s">
        <v>51</v>
      </c>
      <c r="Y24" s="6" t="s">
        <v>117</v>
      </c>
      <c r="Z24" s="6" t="s">
        <v>207</v>
      </c>
      <c r="AA24" s="6" t="s">
        <v>208</v>
      </c>
      <c r="AB24" s="6">
        <v>1</v>
      </c>
      <c r="AC24" s="6" t="s">
        <v>204</v>
      </c>
      <c r="AD24" s="67" t="s">
        <v>73</v>
      </c>
      <c r="AE24" s="67" t="s">
        <v>114</v>
      </c>
      <c r="AF24" s="6" t="s">
        <v>121</v>
      </c>
      <c r="AG24" s="6" t="s">
        <v>59</v>
      </c>
      <c r="AH24" s="1" t="s">
        <v>136</v>
      </c>
      <c r="AI24" s="1" t="s">
        <v>206</v>
      </c>
      <c r="AJ24" s="7" t="e">
        <v>#N/A</v>
      </c>
      <c r="AK24" s="6">
        <v>1</v>
      </c>
      <c r="AL24" s="6" t="s">
        <v>59</v>
      </c>
      <c r="AM24" s="1"/>
      <c r="AN24" s="1"/>
      <c r="AO24" s="1"/>
      <c r="AP24" s="1"/>
      <c r="AU24" s="4" t="s">
        <v>1252</v>
      </c>
      <c r="AV24" s="32">
        <v>42090</v>
      </c>
      <c r="AW24" s="31">
        <v>20150320030012</v>
      </c>
    </row>
    <row r="25" spans="1:49" ht="18" customHeight="1" x14ac:dyDescent="0.25">
      <c r="A25" s="1" t="str">
        <f t="shared" si="0"/>
        <v>2015-2.7.3-1</v>
      </c>
      <c r="B25" s="5">
        <v>65</v>
      </c>
      <c r="C25" s="6" t="s">
        <v>41</v>
      </c>
      <c r="D25" s="6" t="s">
        <v>42</v>
      </c>
      <c r="E25" s="6"/>
      <c r="F25" s="6" t="s">
        <v>43</v>
      </c>
      <c r="G25" s="6"/>
      <c r="H25" s="6" t="s">
        <v>44</v>
      </c>
      <c r="I25" s="6">
        <v>2015</v>
      </c>
      <c r="J25" s="6">
        <v>2015</v>
      </c>
      <c r="K25" s="6">
        <v>121</v>
      </c>
      <c r="L25" s="6" t="s">
        <v>209</v>
      </c>
      <c r="M25" s="6"/>
      <c r="N25" s="6"/>
      <c r="O25" s="6">
        <v>1</v>
      </c>
      <c r="P25" s="6"/>
      <c r="Q25" s="6"/>
      <c r="R25" s="6"/>
      <c r="S25" s="6" t="s">
        <v>46</v>
      </c>
      <c r="T25" s="6" t="s">
        <v>67</v>
      </c>
      <c r="U25" s="6" t="s">
        <v>148</v>
      </c>
      <c r="V25" s="6" t="s">
        <v>149</v>
      </c>
      <c r="W25" s="24" t="s">
        <v>210</v>
      </c>
      <c r="X25" s="6" t="s">
        <v>211</v>
      </c>
      <c r="Y25" s="6" t="s">
        <v>212</v>
      </c>
      <c r="Z25" s="6" t="s">
        <v>213</v>
      </c>
      <c r="AA25" s="6" t="s">
        <v>214</v>
      </c>
      <c r="AB25" s="6">
        <v>1</v>
      </c>
      <c r="AC25" s="6" t="s">
        <v>215</v>
      </c>
      <c r="AD25" s="67" t="s">
        <v>73</v>
      </c>
      <c r="AE25" s="67" t="s">
        <v>114</v>
      </c>
      <c r="AF25" s="6" t="s">
        <v>216</v>
      </c>
      <c r="AG25" s="6" t="s">
        <v>59</v>
      </c>
      <c r="AH25" s="1" t="s">
        <v>136</v>
      </c>
      <c r="AI25" s="1" t="s">
        <v>217</v>
      </c>
      <c r="AJ25" s="7" t="e">
        <v>#N/A</v>
      </c>
      <c r="AK25" s="6">
        <v>1</v>
      </c>
      <c r="AL25" s="6" t="s">
        <v>59</v>
      </c>
      <c r="AM25" s="1"/>
      <c r="AN25" s="1"/>
      <c r="AO25" s="1"/>
      <c r="AP25" s="1"/>
      <c r="AU25" s="4" t="s">
        <v>1252</v>
      </c>
      <c r="AV25" s="32">
        <v>42090</v>
      </c>
      <c r="AW25" s="31">
        <v>20150320030012</v>
      </c>
    </row>
    <row r="26" spans="1:49" ht="18" customHeight="1" x14ac:dyDescent="0.25">
      <c r="A26" s="1" t="str">
        <f t="shared" si="0"/>
        <v>2015-2.7.4-1</v>
      </c>
      <c r="B26" s="5">
        <v>66</v>
      </c>
      <c r="C26" s="6" t="s">
        <v>41</v>
      </c>
      <c r="D26" s="6" t="s">
        <v>42</v>
      </c>
      <c r="E26" s="6"/>
      <c r="F26" s="6" t="s">
        <v>43</v>
      </c>
      <c r="G26" s="6"/>
      <c r="H26" s="6" t="s">
        <v>44</v>
      </c>
      <c r="I26" s="6">
        <v>2015</v>
      </c>
      <c r="J26" s="6">
        <v>2015</v>
      </c>
      <c r="K26" s="6">
        <v>121</v>
      </c>
      <c r="L26" s="6" t="s">
        <v>218</v>
      </c>
      <c r="M26" s="6"/>
      <c r="N26" s="6"/>
      <c r="O26" s="6">
        <v>1</v>
      </c>
      <c r="P26" s="6"/>
      <c r="Q26" s="6"/>
      <c r="R26" s="6"/>
      <c r="S26" s="6" t="s">
        <v>46</v>
      </c>
      <c r="T26" s="6" t="s">
        <v>67</v>
      </c>
      <c r="U26" s="6" t="s">
        <v>48</v>
      </c>
      <c r="V26" s="6" t="s">
        <v>49</v>
      </c>
      <c r="W26" s="6" t="s">
        <v>219</v>
      </c>
      <c r="X26" s="6" t="s">
        <v>51</v>
      </c>
      <c r="Y26" s="6" t="s">
        <v>201</v>
      </c>
      <c r="Z26" s="6" t="s">
        <v>202</v>
      </c>
      <c r="AA26" s="6" t="s">
        <v>203</v>
      </c>
      <c r="AB26" s="6">
        <v>1</v>
      </c>
      <c r="AC26" s="6" t="s">
        <v>220</v>
      </c>
      <c r="AD26" s="67" t="s">
        <v>73</v>
      </c>
      <c r="AE26" s="67" t="s">
        <v>114</v>
      </c>
      <c r="AF26" s="8" t="s">
        <v>205</v>
      </c>
      <c r="AG26" s="6" t="s">
        <v>59</v>
      </c>
      <c r="AH26" s="1" t="s">
        <v>60</v>
      </c>
      <c r="AI26" s="1" t="s">
        <v>184</v>
      </c>
      <c r="AJ26" s="7" t="e">
        <v>#N/A</v>
      </c>
      <c r="AK26" s="6">
        <v>1</v>
      </c>
      <c r="AL26" s="6" t="s">
        <v>59</v>
      </c>
      <c r="AM26" s="1"/>
      <c r="AN26" s="1"/>
      <c r="AO26" s="1"/>
      <c r="AP26" s="1"/>
      <c r="AU26" s="4" t="s">
        <v>1252</v>
      </c>
      <c r="AV26" s="32">
        <v>42090</v>
      </c>
      <c r="AW26" s="31">
        <v>20150320030012</v>
      </c>
    </row>
    <row r="27" spans="1:49" ht="18" customHeight="1" x14ac:dyDescent="0.25">
      <c r="A27" s="1" t="str">
        <f t="shared" si="0"/>
        <v>2015-2.7.4-2</v>
      </c>
      <c r="B27" s="5">
        <v>67</v>
      </c>
      <c r="C27" s="6" t="s">
        <v>41</v>
      </c>
      <c r="D27" s="6" t="s">
        <v>42</v>
      </c>
      <c r="E27" s="6"/>
      <c r="F27" s="6" t="s">
        <v>43</v>
      </c>
      <c r="G27" s="6"/>
      <c r="H27" s="6" t="s">
        <v>44</v>
      </c>
      <c r="I27" s="6">
        <v>2015</v>
      </c>
      <c r="J27" s="6">
        <v>2015</v>
      </c>
      <c r="K27" s="6">
        <v>121</v>
      </c>
      <c r="L27" s="6" t="s">
        <v>218</v>
      </c>
      <c r="M27" s="6"/>
      <c r="N27" s="6"/>
      <c r="O27" s="6">
        <v>2</v>
      </c>
      <c r="P27" s="6"/>
      <c r="Q27" s="6"/>
      <c r="R27" s="6"/>
      <c r="S27" s="6" t="s">
        <v>46</v>
      </c>
      <c r="T27" s="6" t="s">
        <v>67</v>
      </c>
      <c r="U27" s="6" t="s">
        <v>48</v>
      </c>
      <c r="V27" s="6" t="s">
        <v>49</v>
      </c>
      <c r="W27" s="6" t="s">
        <v>219</v>
      </c>
      <c r="X27" s="6" t="s">
        <v>51</v>
      </c>
      <c r="Y27" s="6" t="s">
        <v>117</v>
      </c>
      <c r="Z27" s="6" t="s">
        <v>207</v>
      </c>
      <c r="AA27" s="6" t="s">
        <v>208</v>
      </c>
      <c r="AB27" s="6">
        <v>1</v>
      </c>
      <c r="AC27" s="6" t="s">
        <v>220</v>
      </c>
      <c r="AD27" s="67" t="s">
        <v>73</v>
      </c>
      <c r="AE27" s="67" t="s">
        <v>114</v>
      </c>
      <c r="AF27" s="6" t="s">
        <v>216</v>
      </c>
      <c r="AG27" s="6" t="s">
        <v>59</v>
      </c>
      <c r="AH27" s="1" t="s">
        <v>60</v>
      </c>
      <c r="AI27" s="1" t="s">
        <v>184</v>
      </c>
      <c r="AJ27" s="7" t="e">
        <v>#N/A</v>
      </c>
      <c r="AK27" s="6">
        <v>1</v>
      </c>
      <c r="AL27" s="6" t="s">
        <v>59</v>
      </c>
      <c r="AM27" s="1"/>
      <c r="AN27" s="1"/>
      <c r="AO27" s="1"/>
      <c r="AP27" s="1"/>
      <c r="AU27" s="4" t="s">
        <v>1252</v>
      </c>
      <c r="AV27" s="32">
        <v>42090</v>
      </c>
      <c r="AW27" s="31">
        <v>20150320030012</v>
      </c>
    </row>
    <row r="28" spans="1:49" ht="18" customHeight="1" x14ac:dyDescent="0.25">
      <c r="A28" s="1" t="str">
        <f t="shared" si="0"/>
        <v>2015-3.3-1</v>
      </c>
      <c r="B28" s="5">
        <v>159</v>
      </c>
      <c r="C28" s="6" t="s">
        <v>41</v>
      </c>
      <c r="D28" s="6" t="s">
        <v>42</v>
      </c>
      <c r="E28" s="6"/>
      <c r="F28" s="6" t="s">
        <v>43</v>
      </c>
      <c r="G28" s="6"/>
      <c r="H28" s="6" t="s">
        <v>44</v>
      </c>
      <c r="I28" s="6">
        <v>2015</v>
      </c>
      <c r="J28" s="6">
        <v>2015</v>
      </c>
      <c r="K28" s="6">
        <v>141</v>
      </c>
      <c r="L28" s="6" t="s">
        <v>221</v>
      </c>
      <c r="M28" s="6"/>
      <c r="N28" s="6"/>
      <c r="O28" s="6">
        <v>1</v>
      </c>
      <c r="P28" s="6"/>
      <c r="Q28" s="6"/>
      <c r="R28" s="6"/>
      <c r="S28" s="6" t="s">
        <v>46</v>
      </c>
      <c r="T28" s="6" t="s">
        <v>47</v>
      </c>
      <c r="U28" s="6" t="s">
        <v>48</v>
      </c>
      <c r="V28" s="6" t="s">
        <v>49</v>
      </c>
      <c r="W28" s="6" t="s">
        <v>222</v>
      </c>
      <c r="X28" s="6" t="s">
        <v>141</v>
      </c>
      <c r="Y28" s="6" t="s">
        <v>142</v>
      </c>
      <c r="Z28" s="6" t="s">
        <v>143</v>
      </c>
      <c r="AA28" s="6" t="s">
        <v>144</v>
      </c>
      <c r="AB28" s="6">
        <v>1</v>
      </c>
      <c r="AC28" s="6" t="s">
        <v>55</v>
      </c>
      <c r="AD28" s="67" t="s">
        <v>223</v>
      </c>
      <c r="AE28" s="67" t="s">
        <v>114</v>
      </c>
      <c r="AF28" s="6" t="s">
        <v>224</v>
      </c>
      <c r="AG28" s="6" t="s">
        <v>59</v>
      </c>
      <c r="AH28" s="1" t="s">
        <v>60</v>
      </c>
      <c r="AI28" s="1" t="s">
        <v>146</v>
      </c>
      <c r="AJ28" s="7" t="e">
        <v>#N/A</v>
      </c>
      <c r="AK28" s="6">
        <v>1</v>
      </c>
      <c r="AL28" s="6" t="s">
        <v>59</v>
      </c>
      <c r="AM28" s="1"/>
      <c r="AN28" s="1"/>
      <c r="AO28" s="1"/>
      <c r="AP28" s="1"/>
      <c r="AW28" s="4"/>
    </row>
    <row r="29" spans="1:49" ht="18" customHeight="1" x14ac:dyDescent="0.25">
      <c r="A29" s="1" t="str">
        <f t="shared" si="0"/>
        <v>2015-3.5-1</v>
      </c>
      <c r="B29" s="5">
        <v>200</v>
      </c>
      <c r="C29" s="6" t="s">
        <v>41</v>
      </c>
      <c r="D29" s="6" t="s">
        <v>42</v>
      </c>
      <c r="E29" s="6"/>
      <c r="F29" s="6" t="s">
        <v>43</v>
      </c>
      <c r="G29" s="6"/>
      <c r="H29" s="6" t="s">
        <v>44</v>
      </c>
      <c r="I29" s="6">
        <v>2015</v>
      </c>
      <c r="J29" s="6">
        <v>2015</v>
      </c>
      <c r="K29" s="6">
        <v>141</v>
      </c>
      <c r="L29" s="6" t="s">
        <v>225</v>
      </c>
      <c r="M29" s="6"/>
      <c r="N29" s="6"/>
      <c r="O29" s="6">
        <v>1</v>
      </c>
      <c r="P29" s="6"/>
      <c r="Q29" s="6"/>
      <c r="R29" s="6"/>
      <c r="S29" s="6" t="s">
        <v>46</v>
      </c>
      <c r="T29" s="6" t="s">
        <v>47</v>
      </c>
      <c r="U29" s="6" t="s">
        <v>48</v>
      </c>
      <c r="V29" s="6" t="s">
        <v>49</v>
      </c>
      <c r="W29" s="6" t="s">
        <v>226</v>
      </c>
      <c r="X29" s="6" t="s">
        <v>141</v>
      </c>
      <c r="Y29" s="6" t="s">
        <v>142</v>
      </c>
      <c r="Z29" s="6" t="s">
        <v>143</v>
      </c>
      <c r="AA29" s="6" t="s">
        <v>144</v>
      </c>
      <c r="AB29" s="6">
        <v>1</v>
      </c>
      <c r="AC29" s="6" t="s">
        <v>55</v>
      </c>
      <c r="AD29" s="67" t="s">
        <v>223</v>
      </c>
      <c r="AE29" s="67" t="s">
        <v>114</v>
      </c>
      <c r="AF29" s="6" t="s">
        <v>224</v>
      </c>
      <c r="AG29" s="6" t="s">
        <v>59</v>
      </c>
      <c r="AH29" s="1" t="s">
        <v>60</v>
      </c>
      <c r="AI29" s="1" t="s">
        <v>146</v>
      </c>
      <c r="AJ29" s="7" t="e">
        <v>#N/A</v>
      </c>
      <c r="AK29" s="6">
        <v>1</v>
      </c>
      <c r="AL29" s="6" t="s">
        <v>59</v>
      </c>
      <c r="AM29" s="1"/>
      <c r="AN29" s="1"/>
      <c r="AO29" s="1"/>
      <c r="AP29" s="1"/>
      <c r="AW29" s="4"/>
    </row>
    <row r="30" spans="1:49" ht="18" customHeight="1" x14ac:dyDescent="0.25">
      <c r="A30" s="1" t="str">
        <f t="shared" si="0"/>
        <v>2012-3.3.2.4.-1</v>
      </c>
      <c r="B30" s="5">
        <v>182</v>
      </c>
      <c r="C30" s="6" t="s">
        <v>41</v>
      </c>
      <c r="D30" s="6" t="s">
        <v>42</v>
      </c>
      <c r="E30" s="6"/>
      <c r="F30" s="6" t="s">
        <v>43</v>
      </c>
      <c r="G30" s="6"/>
      <c r="H30" s="6" t="s">
        <v>44</v>
      </c>
      <c r="I30" s="6">
        <v>2012</v>
      </c>
      <c r="J30" s="6">
        <v>2012</v>
      </c>
      <c r="K30" s="6">
        <v>800</v>
      </c>
      <c r="L30" s="6" t="s">
        <v>227</v>
      </c>
      <c r="M30" s="6"/>
      <c r="N30" s="6"/>
      <c r="O30" s="6">
        <v>1</v>
      </c>
      <c r="P30" s="6"/>
      <c r="Q30" s="6"/>
      <c r="R30" s="6"/>
      <c r="S30" s="6" t="s">
        <v>46</v>
      </c>
      <c r="T30" s="6" t="s">
        <v>67</v>
      </c>
      <c r="U30" s="6" t="s">
        <v>48</v>
      </c>
      <c r="V30" s="6" t="s">
        <v>228</v>
      </c>
      <c r="W30" s="6" t="s">
        <v>229</v>
      </c>
      <c r="X30" s="6" t="s">
        <v>230</v>
      </c>
      <c r="Y30" s="6" t="s">
        <v>231</v>
      </c>
      <c r="Z30" s="6" t="s">
        <v>232</v>
      </c>
      <c r="AA30" s="6" t="s">
        <v>233</v>
      </c>
      <c r="AB30" s="6">
        <v>1</v>
      </c>
      <c r="AC30" s="6" t="s">
        <v>234</v>
      </c>
      <c r="AD30" s="67" t="s">
        <v>223</v>
      </c>
      <c r="AE30" s="67" t="s">
        <v>114</v>
      </c>
      <c r="AF30" s="6" t="e">
        <v>#N/A</v>
      </c>
      <c r="AG30" s="6" t="s">
        <v>156</v>
      </c>
      <c r="AH30" s="1" t="s">
        <v>235</v>
      </c>
      <c r="AI30" s="1" t="s">
        <v>236</v>
      </c>
      <c r="AJ30" s="7" t="e">
        <v>#N/A</v>
      </c>
      <c r="AK30" s="6">
        <v>1</v>
      </c>
      <c r="AL30" s="6" t="s">
        <v>156</v>
      </c>
      <c r="AM30" s="1"/>
      <c r="AN30" s="1"/>
      <c r="AO30" s="1"/>
      <c r="AP30" s="1"/>
      <c r="AQ30" s="4" t="s">
        <v>1248</v>
      </c>
      <c r="AW30" s="4"/>
    </row>
    <row r="31" spans="1:49" ht="18" customHeight="1" x14ac:dyDescent="0.25">
      <c r="A31" s="1" t="str">
        <f t="shared" si="0"/>
        <v>2012-3.3.2.4.-2</v>
      </c>
      <c r="B31" s="5">
        <v>183</v>
      </c>
      <c r="C31" s="6" t="s">
        <v>41</v>
      </c>
      <c r="D31" s="6" t="s">
        <v>42</v>
      </c>
      <c r="E31" s="6"/>
      <c r="F31" s="6" t="s">
        <v>43</v>
      </c>
      <c r="G31" s="6"/>
      <c r="H31" s="6" t="s">
        <v>44</v>
      </c>
      <c r="I31" s="6">
        <v>2012</v>
      </c>
      <c r="J31" s="6">
        <v>2012</v>
      </c>
      <c r="K31" s="6">
        <v>800</v>
      </c>
      <c r="L31" s="6" t="s">
        <v>227</v>
      </c>
      <c r="M31" s="6"/>
      <c r="N31" s="6"/>
      <c r="O31" s="6">
        <v>2</v>
      </c>
      <c r="P31" s="6"/>
      <c r="Q31" s="6"/>
      <c r="R31" s="6"/>
      <c r="S31" s="6" t="s">
        <v>46</v>
      </c>
      <c r="T31" s="6" t="s">
        <v>67</v>
      </c>
      <c r="U31" s="6" t="s">
        <v>48</v>
      </c>
      <c r="V31" s="6" t="s">
        <v>228</v>
      </c>
      <c r="W31" s="6" t="s">
        <v>229</v>
      </c>
      <c r="X31" s="6" t="s">
        <v>230</v>
      </c>
      <c r="Y31" s="6" t="s">
        <v>237</v>
      </c>
      <c r="Z31" s="6" t="s">
        <v>238</v>
      </c>
      <c r="AA31" s="6" t="s">
        <v>239</v>
      </c>
      <c r="AB31" s="6">
        <v>1</v>
      </c>
      <c r="AC31" s="6" t="s">
        <v>234</v>
      </c>
      <c r="AD31" s="67" t="s">
        <v>223</v>
      </c>
      <c r="AE31" s="67" t="s">
        <v>114</v>
      </c>
      <c r="AF31" s="6" t="e">
        <v>#N/A</v>
      </c>
      <c r="AG31" s="6" t="s">
        <v>156</v>
      </c>
      <c r="AH31" s="1" t="s">
        <v>235</v>
      </c>
      <c r="AI31" s="1" t="s">
        <v>236</v>
      </c>
      <c r="AJ31" s="7" t="e">
        <v>#N/A</v>
      </c>
      <c r="AK31" s="6">
        <v>1</v>
      </c>
      <c r="AL31" s="6" t="s">
        <v>156</v>
      </c>
      <c r="AM31" s="1"/>
      <c r="AN31" s="1"/>
      <c r="AO31" s="1"/>
      <c r="AP31" s="1"/>
      <c r="AQ31" s="4" t="s">
        <v>1248</v>
      </c>
      <c r="AW31" s="4"/>
    </row>
    <row r="32" spans="1:49" ht="18" customHeight="1" x14ac:dyDescent="0.25">
      <c r="A32" s="1" t="str">
        <f t="shared" si="0"/>
        <v>2014-2.2-1</v>
      </c>
      <c r="B32" s="5">
        <v>23</v>
      </c>
      <c r="C32" s="6" t="s">
        <v>41</v>
      </c>
      <c r="D32" s="6" t="s">
        <v>42</v>
      </c>
      <c r="E32" s="6"/>
      <c r="F32" s="6" t="s">
        <v>43</v>
      </c>
      <c r="G32" s="6"/>
      <c r="H32" s="6" t="s">
        <v>44</v>
      </c>
      <c r="I32" s="6">
        <v>2014</v>
      </c>
      <c r="J32" s="6">
        <v>2014</v>
      </c>
      <c r="K32" s="6">
        <v>2014</v>
      </c>
      <c r="L32" s="6" t="s">
        <v>240</v>
      </c>
      <c r="M32" s="6"/>
      <c r="N32" s="6"/>
      <c r="O32" s="6">
        <v>1</v>
      </c>
      <c r="P32" s="6"/>
      <c r="Q32" s="6"/>
      <c r="R32" s="6"/>
      <c r="S32" s="6" t="s">
        <v>46</v>
      </c>
      <c r="T32" s="6" t="s">
        <v>241</v>
      </c>
      <c r="U32" s="6" t="s">
        <v>48</v>
      </c>
      <c r="V32" s="6" t="s">
        <v>139</v>
      </c>
      <c r="W32" s="6" t="s">
        <v>242</v>
      </c>
      <c r="X32" s="6" t="s">
        <v>243</v>
      </c>
      <c r="Y32" s="6" t="s">
        <v>244</v>
      </c>
      <c r="Z32" s="6" t="s">
        <v>245</v>
      </c>
      <c r="AA32" s="6" t="s">
        <v>246</v>
      </c>
      <c r="AB32" s="6">
        <v>1</v>
      </c>
      <c r="AC32" s="6" t="s">
        <v>247</v>
      </c>
      <c r="AD32" s="67" t="s">
        <v>248</v>
      </c>
      <c r="AE32" s="67" t="s">
        <v>114</v>
      </c>
      <c r="AF32" s="6" t="s">
        <v>249</v>
      </c>
      <c r="AG32" s="6" t="s">
        <v>250</v>
      </c>
      <c r="AH32" s="1" t="s">
        <v>60</v>
      </c>
      <c r="AI32" s="1" t="s">
        <v>61</v>
      </c>
      <c r="AJ32" s="7" t="e">
        <v>#N/A</v>
      </c>
      <c r="AK32" s="6">
        <v>1</v>
      </c>
      <c r="AL32" s="6" t="s">
        <v>251</v>
      </c>
      <c r="AM32" s="1"/>
      <c r="AN32" s="1"/>
      <c r="AO32" s="1"/>
      <c r="AP32" s="1"/>
      <c r="AW32" s="4"/>
    </row>
    <row r="33" spans="1:49" ht="18" customHeight="1" x14ac:dyDescent="0.25">
      <c r="A33" s="1" t="str">
        <f t="shared" si="0"/>
        <v>2014-2.2-2</v>
      </c>
      <c r="B33" s="5">
        <v>24</v>
      </c>
      <c r="C33" s="6" t="s">
        <v>41</v>
      </c>
      <c r="D33" s="6" t="s">
        <v>42</v>
      </c>
      <c r="E33" s="6"/>
      <c r="F33" s="6" t="s">
        <v>43</v>
      </c>
      <c r="G33" s="6"/>
      <c r="H33" s="6" t="s">
        <v>44</v>
      </c>
      <c r="I33" s="6">
        <v>2014</v>
      </c>
      <c r="J33" s="6">
        <v>2014</v>
      </c>
      <c r="K33" s="6">
        <v>2014</v>
      </c>
      <c r="L33" s="6" t="s">
        <v>240</v>
      </c>
      <c r="M33" s="6"/>
      <c r="N33" s="6"/>
      <c r="O33" s="6">
        <v>2</v>
      </c>
      <c r="P33" s="6"/>
      <c r="Q33" s="6"/>
      <c r="R33" s="6"/>
      <c r="S33" s="6" t="s">
        <v>46</v>
      </c>
      <c r="T33" s="6" t="s">
        <v>241</v>
      </c>
      <c r="U33" s="6" t="s">
        <v>48</v>
      </c>
      <c r="V33" s="6" t="s">
        <v>139</v>
      </c>
      <c r="W33" s="6" t="s">
        <v>242</v>
      </c>
      <c r="X33" s="6" t="s">
        <v>243</v>
      </c>
      <c r="Y33" s="6" t="s">
        <v>252</v>
      </c>
      <c r="Z33" s="6" t="s">
        <v>253</v>
      </c>
      <c r="AA33" s="6" t="s">
        <v>254</v>
      </c>
      <c r="AB33" s="6">
        <v>1</v>
      </c>
      <c r="AC33" s="6" t="s">
        <v>247</v>
      </c>
      <c r="AD33" s="67" t="s">
        <v>248</v>
      </c>
      <c r="AE33" s="67" t="s">
        <v>114</v>
      </c>
      <c r="AF33" s="6" t="s">
        <v>249</v>
      </c>
      <c r="AG33" s="6" t="s">
        <v>250</v>
      </c>
      <c r="AH33" s="1" t="s">
        <v>60</v>
      </c>
      <c r="AI33" s="1" t="s">
        <v>61</v>
      </c>
      <c r="AJ33" s="7" t="e">
        <v>#N/A</v>
      </c>
      <c r="AK33" s="6">
        <v>1</v>
      </c>
      <c r="AL33" s="6" t="s">
        <v>251</v>
      </c>
      <c r="AM33" s="1"/>
      <c r="AN33" s="1"/>
      <c r="AO33" s="1"/>
      <c r="AP33" s="1"/>
      <c r="AW33" s="4"/>
    </row>
    <row r="34" spans="1:49" ht="18" customHeight="1" x14ac:dyDescent="0.25">
      <c r="A34" s="1" t="str">
        <f t="shared" si="0"/>
        <v>2014-2.5-1</v>
      </c>
      <c r="B34" s="5">
        <v>52</v>
      </c>
      <c r="C34" s="6" t="s">
        <v>41</v>
      </c>
      <c r="D34" s="6" t="s">
        <v>42</v>
      </c>
      <c r="E34" s="6"/>
      <c r="F34" s="6" t="s">
        <v>43</v>
      </c>
      <c r="G34" s="6"/>
      <c r="H34" s="6" t="s">
        <v>44</v>
      </c>
      <c r="I34" s="6">
        <v>2014</v>
      </c>
      <c r="J34" s="6">
        <v>2014</v>
      </c>
      <c r="K34" s="6">
        <v>2014</v>
      </c>
      <c r="L34" s="6" t="s">
        <v>255</v>
      </c>
      <c r="M34" s="6"/>
      <c r="N34" s="6"/>
      <c r="O34" s="6">
        <v>1</v>
      </c>
      <c r="P34" s="6"/>
      <c r="Q34" s="6"/>
      <c r="R34" s="6"/>
      <c r="S34" s="6" t="s">
        <v>46</v>
      </c>
      <c r="T34" s="6" t="s">
        <v>241</v>
      </c>
      <c r="U34" s="6" t="s">
        <v>48</v>
      </c>
      <c r="V34" s="6" t="s">
        <v>256</v>
      </c>
      <c r="W34" s="6" t="s">
        <v>257</v>
      </c>
      <c r="X34" s="6" t="s">
        <v>258</v>
      </c>
      <c r="Y34" s="6" t="s">
        <v>259</v>
      </c>
      <c r="Z34" s="6" t="s">
        <v>112</v>
      </c>
      <c r="AA34" s="6" t="s">
        <v>113</v>
      </c>
      <c r="AB34" s="6">
        <v>1</v>
      </c>
      <c r="AC34" s="6" t="s">
        <v>260</v>
      </c>
      <c r="AD34" s="67" t="s">
        <v>248</v>
      </c>
      <c r="AE34" s="67" t="s">
        <v>114</v>
      </c>
      <c r="AF34" s="6" t="s">
        <v>261</v>
      </c>
      <c r="AG34" s="6" t="s">
        <v>250</v>
      </c>
      <c r="AH34" s="1" t="s">
        <v>76</v>
      </c>
      <c r="AI34" s="1" t="s">
        <v>262</v>
      </c>
      <c r="AJ34" s="7" t="e">
        <v>#N/A</v>
      </c>
      <c r="AK34" s="6">
        <v>1</v>
      </c>
      <c r="AL34" s="6" t="s">
        <v>251</v>
      </c>
      <c r="AM34" s="1"/>
      <c r="AN34" s="1"/>
      <c r="AO34" s="1"/>
      <c r="AP34" s="1"/>
      <c r="AW34" s="4"/>
    </row>
    <row r="35" spans="1:49" ht="18" customHeight="1" x14ac:dyDescent="0.25">
      <c r="A35" s="1" t="str">
        <f t="shared" si="0"/>
        <v>2014-2.5-2</v>
      </c>
      <c r="B35" s="5">
        <v>53</v>
      </c>
      <c r="C35" s="6" t="s">
        <v>41</v>
      </c>
      <c r="D35" s="6" t="s">
        <v>42</v>
      </c>
      <c r="E35" s="6"/>
      <c r="F35" s="6" t="s">
        <v>43</v>
      </c>
      <c r="G35" s="6"/>
      <c r="H35" s="6" t="s">
        <v>44</v>
      </c>
      <c r="I35" s="6">
        <v>2014</v>
      </c>
      <c r="J35" s="6">
        <v>2014</v>
      </c>
      <c r="K35" s="6">
        <v>2014</v>
      </c>
      <c r="L35" s="6" t="s">
        <v>255</v>
      </c>
      <c r="M35" s="6"/>
      <c r="N35" s="6"/>
      <c r="O35" s="6">
        <v>2</v>
      </c>
      <c r="P35" s="6"/>
      <c r="Q35" s="6"/>
      <c r="R35" s="6"/>
      <c r="S35" s="6" t="s">
        <v>46</v>
      </c>
      <c r="T35" s="6" t="s">
        <v>241</v>
      </c>
      <c r="U35" s="6" t="s">
        <v>48</v>
      </c>
      <c r="V35" s="6" t="s">
        <v>256</v>
      </c>
      <c r="W35" s="6" t="s">
        <v>257</v>
      </c>
      <c r="X35" s="6" t="s">
        <v>258</v>
      </c>
      <c r="Y35" s="6" t="s">
        <v>263</v>
      </c>
      <c r="Z35" s="6" t="s">
        <v>207</v>
      </c>
      <c r="AA35" s="6" t="s">
        <v>208</v>
      </c>
      <c r="AB35" s="6">
        <v>1</v>
      </c>
      <c r="AC35" s="6" t="s">
        <v>260</v>
      </c>
      <c r="AD35" s="67" t="s">
        <v>248</v>
      </c>
      <c r="AE35" s="67" t="s">
        <v>114</v>
      </c>
      <c r="AF35" s="6" t="s">
        <v>261</v>
      </c>
      <c r="AG35" s="6" t="s">
        <v>250</v>
      </c>
      <c r="AH35" s="1" t="s">
        <v>76</v>
      </c>
      <c r="AI35" s="1" t="s">
        <v>262</v>
      </c>
      <c r="AJ35" s="7" t="e">
        <v>#N/A</v>
      </c>
      <c r="AK35" s="6">
        <v>1</v>
      </c>
      <c r="AL35" s="6" t="s">
        <v>251</v>
      </c>
      <c r="AM35" s="1"/>
      <c r="AN35" s="1"/>
      <c r="AO35" s="1"/>
      <c r="AP35" s="1"/>
      <c r="AW35" s="4"/>
    </row>
    <row r="36" spans="1:49" ht="18" customHeight="1" x14ac:dyDescent="0.25">
      <c r="A36" s="1" t="str">
        <f t="shared" si="0"/>
        <v>2014-2.8-1</v>
      </c>
      <c r="B36" s="5">
        <v>68</v>
      </c>
      <c r="C36" s="6" t="s">
        <v>41</v>
      </c>
      <c r="D36" s="6" t="s">
        <v>42</v>
      </c>
      <c r="E36" s="6"/>
      <c r="F36" s="6" t="s">
        <v>43</v>
      </c>
      <c r="G36" s="6"/>
      <c r="H36" s="6" t="s">
        <v>44</v>
      </c>
      <c r="I36" s="6">
        <v>2014</v>
      </c>
      <c r="J36" s="6">
        <v>2014</v>
      </c>
      <c r="K36" s="6">
        <v>2014</v>
      </c>
      <c r="L36" s="6" t="s">
        <v>264</v>
      </c>
      <c r="M36" s="6"/>
      <c r="N36" s="6"/>
      <c r="O36" s="6">
        <v>1</v>
      </c>
      <c r="P36" s="6"/>
      <c r="Q36" s="6"/>
      <c r="R36" s="6"/>
      <c r="S36" s="6" t="s">
        <v>46</v>
      </c>
      <c r="T36" s="6" t="s">
        <v>241</v>
      </c>
      <c r="U36" s="6" t="s">
        <v>48</v>
      </c>
      <c r="V36" s="6" t="s">
        <v>256</v>
      </c>
      <c r="W36" s="6" t="s">
        <v>265</v>
      </c>
      <c r="X36" s="6" t="s">
        <v>266</v>
      </c>
      <c r="Y36" s="6" t="s">
        <v>267</v>
      </c>
      <c r="Z36" s="6" t="s">
        <v>268</v>
      </c>
      <c r="AA36" s="6" t="s">
        <v>269</v>
      </c>
      <c r="AB36" s="6">
        <v>1</v>
      </c>
      <c r="AC36" s="6" t="s">
        <v>247</v>
      </c>
      <c r="AD36" s="67" t="s">
        <v>248</v>
      </c>
      <c r="AE36" s="67" t="s">
        <v>114</v>
      </c>
      <c r="AF36" s="6" t="s">
        <v>270</v>
      </c>
      <c r="AG36" s="6" t="s">
        <v>250</v>
      </c>
      <c r="AH36" s="1" t="s">
        <v>76</v>
      </c>
      <c r="AI36" s="1" t="s">
        <v>271</v>
      </c>
      <c r="AJ36" s="7" t="e">
        <v>#N/A</v>
      </c>
      <c r="AK36" s="6">
        <v>1</v>
      </c>
      <c r="AL36" s="6" t="s">
        <v>251</v>
      </c>
      <c r="AM36" s="1"/>
      <c r="AN36" s="1"/>
      <c r="AO36" s="1"/>
      <c r="AP36" s="1"/>
      <c r="AW36" s="4"/>
    </row>
    <row r="37" spans="1:49" ht="18" customHeight="1" x14ac:dyDescent="0.25">
      <c r="A37" s="1" t="str">
        <f t="shared" si="0"/>
        <v>2014-2.8-2</v>
      </c>
      <c r="B37" s="5">
        <v>69</v>
      </c>
      <c r="C37" s="6" t="s">
        <v>41</v>
      </c>
      <c r="D37" s="6" t="s">
        <v>42</v>
      </c>
      <c r="E37" s="6"/>
      <c r="F37" s="6" t="s">
        <v>43</v>
      </c>
      <c r="G37" s="6"/>
      <c r="H37" s="6" t="s">
        <v>44</v>
      </c>
      <c r="I37" s="6">
        <v>2014</v>
      </c>
      <c r="J37" s="6">
        <v>2014</v>
      </c>
      <c r="K37" s="6">
        <v>2014</v>
      </c>
      <c r="L37" s="6" t="s">
        <v>264</v>
      </c>
      <c r="M37" s="6"/>
      <c r="N37" s="6"/>
      <c r="O37" s="6">
        <v>2</v>
      </c>
      <c r="P37" s="6"/>
      <c r="Q37" s="6"/>
      <c r="R37" s="6"/>
      <c r="S37" s="6" t="s">
        <v>46</v>
      </c>
      <c r="T37" s="6" t="s">
        <v>241</v>
      </c>
      <c r="U37" s="6" t="s">
        <v>48</v>
      </c>
      <c r="V37" s="6" t="s">
        <v>256</v>
      </c>
      <c r="W37" s="6" t="s">
        <v>265</v>
      </c>
      <c r="X37" s="6" t="s">
        <v>266</v>
      </c>
      <c r="Y37" s="6" t="s">
        <v>117</v>
      </c>
      <c r="Z37" s="6" t="s">
        <v>207</v>
      </c>
      <c r="AA37" s="6" t="s">
        <v>208</v>
      </c>
      <c r="AB37" s="6">
        <v>1</v>
      </c>
      <c r="AC37" s="6" t="s">
        <v>247</v>
      </c>
      <c r="AD37" s="67" t="s">
        <v>248</v>
      </c>
      <c r="AE37" s="67" t="s">
        <v>114</v>
      </c>
      <c r="AF37" s="6" t="s">
        <v>270</v>
      </c>
      <c r="AG37" s="6" t="s">
        <v>250</v>
      </c>
      <c r="AH37" s="1" t="s">
        <v>76</v>
      </c>
      <c r="AI37" s="1" t="s">
        <v>271</v>
      </c>
      <c r="AJ37" s="7" t="e">
        <v>#N/A</v>
      </c>
      <c r="AK37" s="6">
        <v>1</v>
      </c>
      <c r="AL37" s="6" t="s">
        <v>251</v>
      </c>
      <c r="AM37" s="1"/>
      <c r="AN37" s="1"/>
      <c r="AO37" s="1"/>
      <c r="AP37" s="1"/>
      <c r="AW37" s="4"/>
    </row>
    <row r="38" spans="1:49" ht="18" customHeight="1" x14ac:dyDescent="0.25">
      <c r="A38" s="1" t="str">
        <f t="shared" si="0"/>
        <v>2014-2.9.2-1</v>
      </c>
      <c r="B38" s="5">
        <v>71</v>
      </c>
      <c r="C38" s="6" t="s">
        <v>41</v>
      </c>
      <c r="D38" s="6" t="s">
        <v>42</v>
      </c>
      <c r="E38" s="6"/>
      <c r="F38" s="6" t="s">
        <v>43</v>
      </c>
      <c r="G38" s="6"/>
      <c r="H38" s="6" t="s">
        <v>44</v>
      </c>
      <c r="I38" s="6">
        <v>2014</v>
      </c>
      <c r="J38" s="6">
        <v>2014</v>
      </c>
      <c r="K38" s="6">
        <v>2014</v>
      </c>
      <c r="L38" s="6" t="s">
        <v>272</v>
      </c>
      <c r="M38" s="6"/>
      <c r="N38" s="6"/>
      <c r="O38" s="6">
        <v>1</v>
      </c>
      <c r="P38" s="6"/>
      <c r="Q38" s="6"/>
      <c r="R38" s="6"/>
      <c r="S38" s="6" t="s">
        <v>46</v>
      </c>
      <c r="T38" s="6" t="s">
        <v>67</v>
      </c>
      <c r="U38" s="6" t="s">
        <v>148</v>
      </c>
      <c r="V38" s="6" t="s">
        <v>149</v>
      </c>
      <c r="W38" s="6" t="s">
        <v>273</v>
      </c>
      <c r="X38" s="6" t="s">
        <v>274</v>
      </c>
      <c r="Y38" s="6" t="s">
        <v>275</v>
      </c>
      <c r="Z38" s="6" t="s">
        <v>276</v>
      </c>
      <c r="AA38" s="6" t="s">
        <v>277</v>
      </c>
      <c r="AB38" s="6">
        <v>1</v>
      </c>
      <c r="AC38" s="6" t="s">
        <v>278</v>
      </c>
      <c r="AD38" s="67" t="s">
        <v>279</v>
      </c>
      <c r="AE38" s="67" t="s">
        <v>114</v>
      </c>
      <c r="AF38" s="6" t="s">
        <v>280</v>
      </c>
      <c r="AG38" s="6" t="s">
        <v>59</v>
      </c>
      <c r="AH38" s="1" t="s">
        <v>235</v>
      </c>
      <c r="AI38" s="1" t="s">
        <v>281</v>
      </c>
      <c r="AJ38" s="7" t="e">
        <v>#N/A</v>
      </c>
      <c r="AK38" s="6">
        <v>1</v>
      </c>
      <c r="AL38" s="6" t="s">
        <v>59</v>
      </c>
      <c r="AM38" s="1"/>
      <c r="AN38" s="1"/>
      <c r="AO38" s="1"/>
      <c r="AP38" s="1"/>
      <c r="AW38" s="4"/>
    </row>
    <row r="39" spans="1:49" ht="18" customHeight="1" x14ac:dyDescent="0.25">
      <c r="A39" s="1" t="str">
        <f t="shared" si="0"/>
        <v>2015-2.5.1-1</v>
      </c>
      <c r="B39" s="5">
        <v>54</v>
      </c>
      <c r="C39" s="6" t="s">
        <v>41</v>
      </c>
      <c r="D39" s="6" t="s">
        <v>42</v>
      </c>
      <c r="E39" s="6"/>
      <c r="F39" s="6" t="s">
        <v>43</v>
      </c>
      <c r="G39" s="6"/>
      <c r="H39" s="6" t="s">
        <v>44</v>
      </c>
      <c r="I39" s="6">
        <v>2015</v>
      </c>
      <c r="J39" s="6">
        <v>2015</v>
      </c>
      <c r="K39" s="6">
        <v>121</v>
      </c>
      <c r="L39" s="6" t="s">
        <v>282</v>
      </c>
      <c r="M39" s="6"/>
      <c r="N39" s="6"/>
      <c r="O39" s="6">
        <v>1</v>
      </c>
      <c r="P39" s="6"/>
      <c r="Q39" s="6"/>
      <c r="R39" s="6"/>
      <c r="S39" s="6" t="s">
        <v>46</v>
      </c>
      <c r="T39" s="6" t="s">
        <v>67</v>
      </c>
      <c r="U39" s="6" t="s">
        <v>148</v>
      </c>
      <c r="V39" s="6" t="s">
        <v>149</v>
      </c>
      <c r="W39" s="6" t="s">
        <v>283</v>
      </c>
      <c r="X39" s="6" t="s">
        <v>284</v>
      </c>
      <c r="Y39" s="6" t="s">
        <v>285</v>
      </c>
      <c r="Z39" s="6" t="s">
        <v>286</v>
      </c>
      <c r="AA39" s="6" t="s">
        <v>287</v>
      </c>
      <c r="AB39" s="6">
        <v>1</v>
      </c>
      <c r="AC39" s="6" t="s">
        <v>155</v>
      </c>
      <c r="AD39" s="67" t="s">
        <v>223</v>
      </c>
      <c r="AE39" s="67" t="s">
        <v>288</v>
      </c>
      <c r="AF39" s="6" t="e">
        <v>#N/A</v>
      </c>
      <c r="AG39" s="6" t="s">
        <v>156</v>
      </c>
      <c r="AH39" s="1" t="s">
        <v>157</v>
      </c>
      <c r="AI39" s="1" t="s">
        <v>289</v>
      </c>
      <c r="AJ39" s="7" t="e">
        <v>#N/A</v>
      </c>
      <c r="AK39" s="6">
        <v>1</v>
      </c>
      <c r="AL39" s="6" t="s">
        <v>156</v>
      </c>
      <c r="AM39" s="1"/>
      <c r="AN39" s="1"/>
      <c r="AO39" s="1"/>
      <c r="AP39" s="1"/>
      <c r="AR39" s="4" t="s">
        <v>1249</v>
      </c>
      <c r="AU39" s="4" t="s">
        <v>1252</v>
      </c>
      <c r="AV39" s="32">
        <v>42090</v>
      </c>
      <c r="AW39" s="31">
        <v>20150320030012</v>
      </c>
    </row>
    <row r="40" spans="1:49" ht="18" customHeight="1" x14ac:dyDescent="0.25">
      <c r="A40" s="1" t="str">
        <f t="shared" si="0"/>
        <v>2012-3.4.3.1.-1</v>
      </c>
      <c r="B40" s="5">
        <v>192</v>
      </c>
      <c r="C40" s="6" t="s">
        <v>41</v>
      </c>
      <c r="D40" s="6" t="s">
        <v>42</v>
      </c>
      <c r="E40" s="6"/>
      <c r="F40" s="6"/>
      <c r="G40" s="6" t="s">
        <v>43</v>
      </c>
      <c r="H40" s="6" t="s">
        <v>44</v>
      </c>
      <c r="I40" s="6">
        <v>2012</v>
      </c>
      <c r="J40" s="6">
        <v>2012</v>
      </c>
      <c r="K40" s="6">
        <v>800</v>
      </c>
      <c r="L40" s="6" t="s">
        <v>290</v>
      </c>
      <c r="M40" s="6"/>
      <c r="N40" s="6"/>
      <c r="O40" s="6">
        <v>1</v>
      </c>
      <c r="P40" s="6"/>
      <c r="Q40" s="6"/>
      <c r="R40" s="6"/>
      <c r="S40" s="6" t="s">
        <v>46</v>
      </c>
      <c r="T40" s="6" t="s">
        <v>67</v>
      </c>
      <c r="U40" s="6" t="s">
        <v>48</v>
      </c>
      <c r="V40" s="6" t="s">
        <v>139</v>
      </c>
      <c r="W40" s="6" t="s">
        <v>291</v>
      </c>
      <c r="X40" s="6" t="s">
        <v>284</v>
      </c>
      <c r="Y40" s="6" t="s">
        <v>292</v>
      </c>
      <c r="Z40" s="6" t="s">
        <v>293</v>
      </c>
      <c r="AA40" s="6" t="s">
        <v>294</v>
      </c>
      <c r="AB40" s="6">
        <v>1</v>
      </c>
      <c r="AC40" s="6" t="s">
        <v>155</v>
      </c>
      <c r="AD40" s="67" t="s">
        <v>223</v>
      </c>
      <c r="AE40" s="67" t="s">
        <v>288</v>
      </c>
      <c r="AF40" s="6" t="s">
        <v>295</v>
      </c>
      <c r="AG40" s="6" t="s">
        <v>250</v>
      </c>
      <c r="AH40" s="1" t="s">
        <v>157</v>
      </c>
      <c r="AI40" s="1" t="s">
        <v>289</v>
      </c>
      <c r="AJ40" s="7" t="e">
        <v>#N/A</v>
      </c>
      <c r="AK40" s="6">
        <v>1</v>
      </c>
      <c r="AL40" s="6" t="s">
        <v>251</v>
      </c>
      <c r="AM40" s="1"/>
      <c r="AN40" s="1"/>
      <c r="AO40" s="1"/>
      <c r="AP40" s="1"/>
      <c r="AQ40" s="4" t="s">
        <v>1248</v>
      </c>
      <c r="AW40" s="4"/>
    </row>
    <row r="41" spans="1:49" ht="18" customHeight="1" x14ac:dyDescent="0.25">
      <c r="A41" s="1" t="str">
        <f t="shared" si="0"/>
        <v>2014-2.8.1-1</v>
      </c>
      <c r="B41" s="5">
        <v>70</v>
      </c>
      <c r="C41" s="6" t="s">
        <v>41</v>
      </c>
      <c r="D41" s="6" t="s">
        <v>42</v>
      </c>
      <c r="E41" s="6"/>
      <c r="F41" s="6" t="s">
        <v>43</v>
      </c>
      <c r="G41" s="6"/>
      <c r="H41" s="6" t="s">
        <v>44</v>
      </c>
      <c r="I41" s="6">
        <v>2014</v>
      </c>
      <c r="J41" s="6">
        <v>2014</v>
      </c>
      <c r="K41" s="6">
        <v>2014</v>
      </c>
      <c r="L41" s="6" t="s">
        <v>296</v>
      </c>
      <c r="M41" s="6"/>
      <c r="N41" s="6"/>
      <c r="O41" s="6">
        <v>1</v>
      </c>
      <c r="P41" s="6"/>
      <c r="Q41" s="6"/>
      <c r="R41" s="6"/>
      <c r="S41" s="6" t="s">
        <v>46</v>
      </c>
      <c r="T41" s="6" t="s">
        <v>67</v>
      </c>
      <c r="U41" s="6" t="s">
        <v>297</v>
      </c>
      <c r="V41" s="6" t="s">
        <v>298</v>
      </c>
      <c r="W41" s="6" t="s">
        <v>299</v>
      </c>
      <c r="X41" s="6" t="s">
        <v>300</v>
      </c>
      <c r="Y41" s="6" t="s">
        <v>301</v>
      </c>
      <c r="Z41" s="6" t="s">
        <v>302</v>
      </c>
      <c r="AA41" s="6" t="s">
        <v>303</v>
      </c>
      <c r="AB41" s="6">
        <v>1</v>
      </c>
      <c r="AC41" s="6" t="s">
        <v>304</v>
      </c>
      <c r="AD41" s="67" t="s">
        <v>305</v>
      </c>
      <c r="AE41" s="67" t="s">
        <v>288</v>
      </c>
      <c r="AF41" s="6" t="e">
        <v>#N/A</v>
      </c>
      <c r="AG41" s="6" t="s">
        <v>156</v>
      </c>
      <c r="AH41" s="1" t="s">
        <v>306</v>
      </c>
      <c r="AI41" s="1" t="s">
        <v>306</v>
      </c>
      <c r="AJ41" s="7" t="e">
        <v>#N/A</v>
      </c>
      <c r="AK41" s="6">
        <v>1</v>
      </c>
      <c r="AL41" s="6" t="s">
        <v>156</v>
      </c>
      <c r="AM41" s="1"/>
      <c r="AN41" s="1"/>
      <c r="AO41" s="1"/>
      <c r="AP41" s="1"/>
      <c r="AQ41" s="4" t="s">
        <v>1248</v>
      </c>
      <c r="AW41" s="4"/>
    </row>
    <row r="42" spans="1:49" ht="18" customHeight="1" x14ac:dyDescent="0.25">
      <c r="A42" s="1" t="str">
        <f t="shared" si="0"/>
        <v>2015-3.10.1-1</v>
      </c>
      <c r="B42" s="5">
        <v>131</v>
      </c>
      <c r="C42" s="6" t="s">
        <v>307</v>
      </c>
      <c r="D42" s="6" t="s">
        <v>42</v>
      </c>
      <c r="E42" s="6"/>
      <c r="F42" s="6" t="s">
        <v>43</v>
      </c>
      <c r="G42" s="6"/>
      <c r="H42" s="6" t="s">
        <v>44</v>
      </c>
      <c r="I42" s="6">
        <v>2015</v>
      </c>
      <c r="J42" s="6">
        <v>2015</v>
      </c>
      <c r="K42" s="6">
        <v>181</v>
      </c>
      <c r="L42" s="6" t="s">
        <v>308</v>
      </c>
      <c r="M42" s="6"/>
      <c r="N42" s="6"/>
      <c r="O42" s="6">
        <v>1</v>
      </c>
      <c r="P42" s="6"/>
      <c r="Q42" s="6"/>
      <c r="R42" s="6"/>
      <c r="S42" s="6" t="s">
        <v>46</v>
      </c>
      <c r="T42" s="6" t="s">
        <v>47</v>
      </c>
      <c r="U42" s="6" t="s">
        <v>228</v>
      </c>
      <c r="V42" s="6" t="s">
        <v>228</v>
      </c>
      <c r="W42" s="6" t="s">
        <v>309</v>
      </c>
      <c r="X42" s="6" t="s">
        <v>310</v>
      </c>
      <c r="Y42" s="6" t="s">
        <v>311</v>
      </c>
      <c r="Z42" s="6" t="s">
        <v>312</v>
      </c>
      <c r="AA42" s="6" t="s">
        <v>313</v>
      </c>
      <c r="AB42" s="6">
        <v>1</v>
      </c>
      <c r="AC42" s="6" t="s">
        <v>314</v>
      </c>
      <c r="AD42" s="67" t="s">
        <v>315</v>
      </c>
      <c r="AE42" s="67" t="s">
        <v>316</v>
      </c>
      <c r="AF42" s="6" t="e">
        <v>#N/A</v>
      </c>
      <c r="AG42" s="6" t="s">
        <v>156</v>
      </c>
      <c r="AH42" s="1" t="s">
        <v>60</v>
      </c>
      <c r="AI42" s="1" t="s">
        <v>184</v>
      </c>
      <c r="AJ42" s="7" t="e">
        <v>#N/A</v>
      </c>
      <c r="AK42" s="6">
        <v>1</v>
      </c>
      <c r="AL42" s="6" t="s">
        <v>156</v>
      </c>
      <c r="AM42" s="1"/>
      <c r="AN42" s="1"/>
      <c r="AO42" s="1"/>
      <c r="AP42" s="1"/>
      <c r="AW42" s="4"/>
    </row>
    <row r="43" spans="1:49" ht="18" customHeight="1" x14ac:dyDescent="0.25">
      <c r="A43" s="1" t="str">
        <f t="shared" si="0"/>
        <v>2015-3.6.1-1</v>
      </c>
      <c r="B43" s="5">
        <v>213</v>
      </c>
      <c r="C43" s="6" t="s">
        <v>307</v>
      </c>
      <c r="D43" s="6" t="s">
        <v>42</v>
      </c>
      <c r="E43" s="6"/>
      <c r="F43" s="6" t="s">
        <v>43</v>
      </c>
      <c r="G43" s="6"/>
      <c r="H43" s="6" t="s">
        <v>44</v>
      </c>
      <c r="I43" s="6">
        <v>2015</v>
      </c>
      <c r="J43" s="6">
        <v>2015</v>
      </c>
      <c r="K43" s="6">
        <v>181</v>
      </c>
      <c r="L43" s="6" t="s">
        <v>317</v>
      </c>
      <c r="M43" s="6"/>
      <c r="N43" s="6"/>
      <c r="O43" s="6">
        <v>1</v>
      </c>
      <c r="P43" s="6"/>
      <c r="Q43" s="6"/>
      <c r="R43" s="6"/>
      <c r="S43" s="6" t="s">
        <v>46</v>
      </c>
      <c r="T43" s="6" t="s">
        <v>47</v>
      </c>
      <c r="U43" s="6" t="s">
        <v>228</v>
      </c>
      <c r="V43" s="6" t="s">
        <v>228</v>
      </c>
      <c r="W43" s="6" t="s">
        <v>318</v>
      </c>
      <c r="X43" s="6" t="s">
        <v>319</v>
      </c>
      <c r="Y43" s="6" t="s">
        <v>320</v>
      </c>
      <c r="Z43" s="6" t="s">
        <v>321</v>
      </c>
      <c r="AA43" s="6" t="s">
        <v>322</v>
      </c>
      <c r="AB43" s="6">
        <v>1</v>
      </c>
      <c r="AC43" s="6" t="s">
        <v>314</v>
      </c>
      <c r="AD43" s="67" t="s">
        <v>315</v>
      </c>
      <c r="AE43" s="67" t="s">
        <v>316</v>
      </c>
      <c r="AF43" s="6" t="e">
        <v>#N/A</v>
      </c>
      <c r="AG43" s="6" t="s">
        <v>323</v>
      </c>
      <c r="AH43" s="1" t="s">
        <v>89</v>
      </c>
      <c r="AI43" s="1" t="s">
        <v>90</v>
      </c>
      <c r="AJ43" s="7" t="e">
        <v>#N/A</v>
      </c>
      <c r="AK43" s="6">
        <v>1</v>
      </c>
      <c r="AL43" s="6" t="s">
        <v>324</v>
      </c>
      <c r="AM43" s="1"/>
      <c r="AN43" s="1"/>
      <c r="AO43" s="1"/>
      <c r="AP43" s="1"/>
      <c r="AW43" s="4"/>
    </row>
    <row r="44" spans="1:49" ht="18" customHeight="1" x14ac:dyDescent="0.25">
      <c r="A44" s="1" t="str">
        <f t="shared" si="0"/>
        <v>2015-3.7.1-1</v>
      </c>
      <c r="B44" s="5">
        <v>218</v>
      </c>
      <c r="C44" s="6" t="s">
        <v>307</v>
      </c>
      <c r="D44" s="6" t="s">
        <v>42</v>
      </c>
      <c r="E44" s="6"/>
      <c r="F44" s="6" t="s">
        <v>43</v>
      </c>
      <c r="G44" s="6"/>
      <c r="H44" s="6" t="s">
        <v>44</v>
      </c>
      <c r="I44" s="6">
        <v>2015</v>
      </c>
      <c r="J44" s="6">
        <v>2015</v>
      </c>
      <c r="K44" s="6">
        <v>181</v>
      </c>
      <c r="L44" s="6" t="s">
        <v>325</v>
      </c>
      <c r="M44" s="6"/>
      <c r="N44" s="6"/>
      <c r="O44" s="6">
        <v>1</v>
      </c>
      <c r="P44" s="6"/>
      <c r="Q44" s="6"/>
      <c r="R44" s="6"/>
      <c r="S44" s="6" t="s">
        <v>46</v>
      </c>
      <c r="T44" s="6" t="s">
        <v>47</v>
      </c>
      <c r="U44" s="6" t="s">
        <v>228</v>
      </c>
      <c r="V44" s="6" t="s">
        <v>228</v>
      </c>
      <c r="W44" s="6" t="s">
        <v>326</v>
      </c>
      <c r="X44" s="6" t="s">
        <v>327</v>
      </c>
      <c r="Y44" s="6" t="s">
        <v>328</v>
      </c>
      <c r="Z44" s="6" t="s">
        <v>313</v>
      </c>
      <c r="AA44" s="6" t="s">
        <v>329</v>
      </c>
      <c r="AB44" s="6">
        <v>1</v>
      </c>
      <c r="AC44" s="6" t="s">
        <v>314</v>
      </c>
      <c r="AD44" s="67" t="s">
        <v>315</v>
      </c>
      <c r="AE44" s="67" t="s">
        <v>316</v>
      </c>
      <c r="AF44" s="6" t="e">
        <v>#N/A</v>
      </c>
      <c r="AG44" s="6" t="s">
        <v>323</v>
      </c>
      <c r="AH44" s="1" t="s">
        <v>60</v>
      </c>
      <c r="AI44" s="1" t="s">
        <v>330</v>
      </c>
      <c r="AJ44" s="7" t="e">
        <v>#N/A</v>
      </c>
      <c r="AK44" s="6">
        <v>1</v>
      </c>
      <c r="AL44" s="6" t="s">
        <v>324</v>
      </c>
      <c r="AM44" s="1"/>
      <c r="AN44" s="1"/>
      <c r="AO44" s="1"/>
      <c r="AP44" s="1"/>
      <c r="AW44" s="4"/>
    </row>
    <row r="45" spans="1:49" ht="18" customHeight="1" x14ac:dyDescent="0.25">
      <c r="A45" s="1" t="str">
        <f t="shared" si="0"/>
        <v>2015-3.8.1-1</v>
      </c>
      <c r="B45" s="5">
        <v>224</v>
      </c>
      <c r="C45" s="6" t="s">
        <v>307</v>
      </c>
      <c r="D45" s="6" t="s">
        <v>42</v>
      </c>
      <c r="E45" s="6"/>
      <c r="F45" s="6" t="s">
        <v>43</v>
      </c>
      <c r="G45" s="6"/>
      <c r="H45" s="6" t="s">
        <v>44</v>
      </c>
      <c r="I45" s="6">
        <v>2015</v>
      </c>
      <c r="J45" s="6">
        <v>2015</v>
      </c>
      <c r="K45" s="6">
        <v>181</v>
      </c>
      <c r="L45" s="6" t="s">
        <v>331</v>
      </c>
      <c r="M45" s="6"/>
      <c r="N45" s="6"/>
      <c r="O45" s="6">
        <v>1</v>
      </c>
      <c r="P45" s="6"/>
      <c r="Q45" s="6"/>
      <c r="R45" s="6"/>
      <c r="S45" s="6" t="s">
        <v>46</v>
      </c>
      <c r="T45" s="6" t="s">
        <v>47</v>
      </c>
      <c r="U45" s="6" t="s">
        <v>228</v>
      </c>
      <c r="V45" s="6" t="s">
        <v>228</v>
      </c>
      <c r="W45" s="6" t="s">
        <v>332</v>
      </c>
      <c r="X45" s="6" t="s">
        <v>333</v>
      </c>
      <c r="Y45" s="6" t="s">
        <v>334</v>
      </c>
      <c r="Z45" s="6" t="s">
        <v>335</v>
      </c>
      <c r="AA45" s="6" t="s">
        <v>335</v>
      </c>
      <c r="AB45" s="6">
        <v>1</v>
      </c>
      <c r="AC45" s="6" t="s">
        <v>314</v>
      </c>
      <c r="AD45" s="67" t="s">
        <v>315</v>
      </c>
      <c r="AE45" s="67" t="s">
        <v>316</v>
      </c>
      <c r="AF45" s="6" t="e">
        <v>#N/A</v>
      </c>
      <c r="AG45" s="6" t="s">
        <v>156</v>
      </c>
      <c r="AH45" s="1" t="s">
        <v>89</v>
      </c>
      <c r="AI45" s="1" t="s">
        <v>90</v>
      </c>
      <c r="AJ45" s="7" t="e">
        <v>#N/A</v>
      </c>
      <c r="AK45" s="6">
        <v>1</v>
      </c>
      <c r="AL45" s="6" t="s">
        <v>156</v>
      </c>
      <c r="AM45" s="1"/>
      <c r="AN45" s="1"/>
      <c r="AO45" s="1"/>
      <c r="AP45" s="1"/>
      <c r="AW45" s="4"/>
    </row>
    <row r="46" spans="1:49" ht="18" customHeight="1" x14ac:dyDescent="0.25">
      <c r="A46" s="1" t="str">
        <f t="shared" si="0"/>
        <v>2015-2.3.3-1</v>
      </c>
      <c r="B46" s="5">
        <v>49</v>
      </c>
      <c r="C46" s="6" t="s">
        <v>41</v>
      </c>
      <c r="D46" s="6" t="s">
        <v>42</v>
      </c>
      <c r="E46" s="6"/>
      <c r="F46" s="6" t="s">
        <v>43</v>
      </c>
      <c r="G46" s="6"/>
      <c r="H46" s="6" t="s">
        <v>44</v>
      </c>
      <c r="I46" s="6">
        <v>2015</v>
      </c>
      <c r="J46" s="6">
        <v>2015</v>
      </c>
      <c r="K46" s="6">
        <v>121</v>
      </c>
      <c r="L46" s="6" t="s">
        <v>336</v>
      </c>
      <c r="M46" s="6"/>
      <c r="N46" s="6"/>
      <c r="O46" s="6">
        <v>1</v>
      </c>
      <c r="P46" s="6"/>
      <c r="Q46" s="6"/>
      <c r="R46" s="6"/>
      <c r="S46" s="6" t="s">
        <v>46</v>
      </c>
      <c r="T46" s="6" t="s">
        <v>67</v>
      </c>
      <c r="U46" s="6" t="s">
        <v>48</v>
      </c>
      <c r="V46" s="6" t="s">
        <v>49</v>
      </c>
      <c r="W46" s="6" t="s">
        <v>337</v>
      </c>
      <c r="X46" s="6" t="s">
        <v>338</v>
      </c>
      <c r="Y46" s="6" t="s">
        <v>339</v>
      </c>
      <c r="Z46" s="6" t="s">
        <v>340</v>
      </c>
      <c r="AA46" s="6" t="s">
        <v>341</v>
      </c>
      <c r="AB46" s="6">
        <v>1</v>
      </c>
      <c r="AC46" s="6" t="s">
        <v>342</v>
      </c>
      <c r="AD46" s="67" t="s">
        <v>73</v>
      </c>
      <c r="AE46" s="67" t="s">
        <v>343</v>
      </c>
      <c r="AF46" s="6" t="e">
        <v>#N/A</v>
      </c>
      <c r="AG46" s="6" t="s">
        <v>156</v>
      </c>
      <c r="AH46" s="1" t="s">
        <v>60</v>
      </c>
      <c r="AI46" s="1" t="s">
        <v>61</v>
      </c>
      <c r="AJ46" s="7" t="e">
        <v>#N/A</v>
      </c>
      <c r="AK46" s="6">
        <v>1</v>
      </c>
      <c r="AL46" s="6" t="s">
        <v>156</v>
      </c>
      <c r="AM46" s="1"/>
      <c r="AN46" s="1"/>
      <c r="AO46" s="1"/>
      <c r="AP46" s="1"/>
      <c r="AR46" s="4" t="s">
        <v>1249</v>
      </c>
      <c r="AU46" s="4" t="s">
        <v>1252</v>
      </c>
      <c r="AV46" s="32">
        <v>42090</v>
      </c>
      <c r="AW46" s="31">
        <v>20150320030012</v>
      </c>
    </row>
    <row r="47" spans="1:49" ht="18" customHeight="1" x14ac:dyDescent="0.25">
      <c r="A47" s="1" t="str">
        <f t="shared" si="0"/>
        <v>2016-2.1.3.2-1</v>
      </c>
      <c r="B47" s="5">
        <v>4</v>
      </c>
      <c r="C47" s="6" t="s">
        <v>344</v>
      </c>
      <c r="D47" s="6" t="s">
        <v>42</v>
      </c>
      <c r="E47" s="6"/>
      <c r="F47" s="6" t="s">
        <v>43</v>
      </c>
      <c r="G47" s="6"/>
      <c r="H47" s="6" t="s">
        <v>44</v>
      </c>
      <c r="I47" s="6">
        <v>2016</v>
      </c>
      <c r="J47" s="6">
        <v>2016</v>
      </c>
      <c r="K47" s="6">
        <v>131</v>
      </c>
      <c r="L47" s="6" t="s">
        <v>345</v>
      </c>
      <c r="M47" s="6"/>
      <c r="N47" s="6"/>
      <c r="O47" s="6">
        <v>1</v>
      </c>
      <c r="P47" s="6"/>
      <c r="Q47" s="6"/>
      <c r="R47" s="6"/>
      <c r="S47" s="6" t="s">
        <v>46</v>
      </c>
      <c r="T47" s="6" t="s">
        <v>67</v>
      </c>
      <c r="U47" s="6" t="s">
        <v>48</v>
      </c>
      <c r="V47" s="6" t="s">
        <v>49</v>
      </c>
      <c r="W47" s="6" t="s">
        <v>346</v>
      </c>
      <c r="X47" s="6" t="s">
        <v>347</v>
      </c>
      <c r="Y47" s="6" t="s">
        <v>348</v>
      </c>
      <c r="Z47" s="6" t="s">
        <v>349</v>
      </c>
      <c r="AA47" s="6" t="s">
        <v>350</v>
      </c>
      <c r="AB47" s="6">
        <v>1</v>
      </c>
      <c r="AC47" s="6" t="s">
        <v>351</v>
      </c>
      <c r="AD47" s="67" t="s">
        <v>352</v>
      </c>
      <c r="AE47" s="67" t="s">
        <v>343</v>
      </c>
      <c r="AF47" s="6" t="s">
        <v>353</v>
      </c>
      <c r="AG47" s="6" t="s">
        <v>250</v>
      </c>
      <c r="AH47" s="1" t="s">
        <v>76</v>
      </c>
      <c r="AI47" s="1" t="s">
        <v>354</v>
      </c>
      <c r="AJ47" s="7" t="e">
        <v>#N/A</v>
      </c>
      <c r="AK47" s="6">
        <v>1</v>
      </c>
      <c r="AL47" s="6" t="s">
        <v>251</v>
      </c>
      <c r="AM47" s="1"/>
      <c r="AN47" s="1"/>
      <c r="AO47" s="1"/>
      <c r="AP47" s="1"/>
      <c r="AQ47" s="4" t="s">
        <v>1248</v>
      </c>
      <c r="AR47" s="4" t="s">
        <v>1248</v>
      </c>
      <c r="AW47" s="4"/>
    </row>
    <row r="48" spans="1:49" ht="18" customHeight="1" x14ac:dyDescent="0.25">
      <c r="A48" s="1" t="str">
        <f t="shared" si="0"/>
        <v>2016-2.1.3.3-1</v>
      </c>
      <c r="B48" s="5">
        <v>7</v>
      </c>
      <c r="C48" s="6" t="s">
        <v>344</v>
      </c>
      <c r="D48" s="6" t="s">
        <v>42</v>
      </c>
      <c r="E48" s="6"/>
      <c r="F48" s="6" t="s">
        <v>43</v>
      </c>
      <c r="G48" s="6"/>
      <c r="H48" s="6" t="s">
        <v>44</v>
      </c>
      <c r="I48" s="6">
        <v>2016</v>
      </c>
      <c r="J48" s="6">
        <v>2016</v>
      </c>
      <c r="K48" s="6">
        <v>131</v>
      </c>
      <c r="L48" s="6" t="s">
        <v>355</v>
      </c>
      <c r="M48" s="6"/>
      <c r="N48" s="6"/>
      <c r="O48" s="6">
        <v>1</v>
      </c>
      <c r="P48" s="6"/>
      <c r="Q48" s="6"/>
      <c r="R48" s="6"/>
      <c r="S48" s="6" t="s">
        <v>46</v>
      </c>
      <c r="T48" s="6" t="s">
        <v>67</v>
      </c>
      <c r="U48" s="6" t="s">
        <v>48</v>
      </c>
      <c r="V48" s="6" t="s">
        <v>49</v>
      </c>
      <c r="W48" s="6" t="s">
        <v>356</v>
      </c>
      <c r="X48" s="6" t="s">
        <v>357</v>
      </c>
      <c r="Y48" s="6" t="s">
        <v>358</v>
      </c>
      <c r="Z48" s="6" t="s">
        <v>359</v>
      </c>
      <c r="AA48" s="6" t="s">
        <v>360</v>
      </c>
      <c r="AB48" s="6">
        <v>1</v>
      </c>
      <c r="AC48" s="6" t="s">
        <v>361</v>
      </c>
      <c r="AD48" s="67" t="s">
        <v>352</v>
      </c>
      <c r="AE48" s="67" t="s">
        <v>343</v>
      </c>
      <c r="AF48" s="6" t="e">
        <v>#N/A</v>
      </c>
      <c r="AG48" s="6" t="s">
        <v>323</v>
      </c>
      <c r="AH48" s="1" t="s">
        <v>60</v>
      </c>
      <c r="AI48" s="1" t="s">
        <v>362</v>
      </c>
      <c r="AJ48" s="7" t="e">
        <v>#N/A</v>
      </c>
      <c r="AK48" s="6">
        <v>1</v>
      </c>
      <c r="AL48" s="6" t="s">
        <v>324</v>
      </c>
      <c r="AM48" s="1"/>
      <c r="AN48" s="1"/>
      <c r="AO48" s="1"/>
      <c r="AP48" s="1"/>
      <c r="AQ48" s="4" t="s">
        <v>1248</v>
      </c>
      <c r="AW48" s="4"/>
    </row>
    <row r="49" spans="1:46" s="4" customFormat="1" ht="18" customHeight="1" x14ac:dyDescent="0.25">
      <c r="A49" s="1" t="str">
        <f t="shared" si="0"/>
        <v>2016-2.1.3.4-1</v>
      </c>
      <c r="B49" s="5">
        <v>16</v>
      </c>
      <c r="C49" s="6" t="s">
        <v>344</v>
      </c>
      <c r="D49" s="6" t="s">
        <v>42</v>
      </c>
      <c r="E49" s="6"/>
      <c r="F49" s="6" t="s">
        <v>43</v>
      </c>
      <c r="G49" s="6"/>
      <c r="H49" s="6" t="s">
        <v>44</v>
      </c>
      <c r="I49" s="6">
        <v>2016</v>
      </c>
      <c r="J49" s="6">
        <v>2016</v>
      </c>
      <c r="K49" s="6">
        <v>131</v>
      </c>
      <c r="L49" s="6" t="s">
        <v>363</v>
      </c>
      <c r="M49" s="6"/>
      <c r="N49" s="6"/>
      <c r="O49" s="6">
        <v>1</v>
      </c>
      <c r="P49" s="6"/>
      <c r="Q49" s="6"/>
      <c r="R49" s="6"/>
      <c r="S49" s="6" t="s">
        <v>46</v>
      </c>
      <c r="T49" s="6" t="s">
        <v>67</v>
      </c>
      <c r="U49" s="6" t="s">
        <v>48</v>
      </c>
      <c r="V49" s="6" t="s">
        <v>49</v>
      </c>
      <c r="W49" s="6" t="s">
        <v>364</v>
      </c>
      <c r="X49" s="6" t="s">
        <v>365</v>
      </c>
      <c r="Y49" s="6" t="s">
        <v>348</v>
      </c>
      <c r="Z49" s="6" t="s">
        <v>349</v>
      </c>
      <c r="AA49" s="6" t="s">
        <v>350</v>
      </c>
      <c r="AB49" s="6">
        <v>1</v>
      </c>
      <c r="AC49" s="6" t="s">
        <v>351</v>
      </c>
      <c r="AD49" s="67" t="s">
        <v>352</v>
      </c>
      <c r="AE49" s="67" t="s">
        <v>343</v>
      </c>
      <c r="AF49" s="6" t="s">
        <v>366</v>
      </c>
      <c r="AG49" s="6" t="s">
        <v>250</v>
      </c>
      <c r="AH49" s="1" t="s">
        <v>89</v>
      </c>
      <c r="AI49" s="1" t="s">
        <v>107</v>
      </c>
      <c r="AJ49" s="7" t="e">
        <v>#N/A</v>
      </c>
      <c r="AK49" s="6">
        <v>1</v>
      </c>
      <c r="AL49" s="6" t="s">
        <v>251</v>
      </c>
      <c r="AM49" s="1"/>
      <c r="AN49" s="1"/>
      <c r="AO49" s="1"/>
      <c r="AP49" s="1"/>
      <c r="AQ49" s="4" t="s">
        <v>1248</v>
      </c>
      <c r="AR49" s="4" t="s">
        <v>1248</v>
      </c>
      <c r="AS49" s="4" t="s">
        <v>1248</v>
      </c>
      <c r="AT49" s="4">
        <v>1923900</v>
      </c>
    </row>
    <row r="50" spans="1:46" s="4" customFormat="1" ht="18" customHeight="1" x14ac:dyDescent="0.25">
      <c r="A50" s="1" t="str">
        <f t="shared" si="0"/>
        <v>2016-2.2.1.1-1</v>
      </c>
      <c r="B50" s="5">
        <v>26</v>
      </c>
      <c r="C50" s="6" t="s">
        <v>344</v>
      </c>
      <c r="D50" s="6" t="s">
        <v>42</v>
      </c>
      <c r="E50" s="6"/>
      <c r="F50" s="6" t="s">
        <v>43</v>
      </c>
      <c r="G50" s="6"/>
      <c r="H50" s="6" t="s">
        <v>44</v>
      </c>
      <c r="I50" s="6">
        <v>2016</v>
      </c>
      <c r="J50" s="6">
        <v>2016</v>
      </c>
      <c r="K50" s="6">
        <v>131</v>
      </c>
      <c r="L50" s="9" t="s">
        <v>367</v>
      </c>
      <c r="M50" s="6"/>
      <c r="N50" s="6"/>
      <c r="O50" s="6">
        <v>1</v>
      </c>
      <c r="P50" s="6"/>
      <c r="Q50" s="6"/>
      <c r="R50" s="6"/>
      <c r="S50" s="6" t="s">
        <v>46</v>
      </c>
      <c r="T50" s="6" t="s">
        <v>67</v>
      </c>
      <c r="U50" s="6" t="s">
        <v>297</v>
      </c>
      <c r="V50" s="6" t="s">
        <v>298</v>
      </c>
      <c r="W50" s="6" t="s">
        <v>368</v>
      </c>
      <c r="X50" s="6" t="s">
        <v>369</v>
      </c>
      <c r="Y50" s="6" t="s">
        <v>370</v>
      </c>
      <c r="Z50" s="6" t="s">
        <v>350</v>
      </c>
      <c r="AA50" s="6" t="s">
        <v>350</v>
      </c>
      <c r="AB50" s="6">
        <v>1</v>
      </c>
      <c r="AC50" s="6" t="s">
        <v>351</v>
      </c>
      <c r="AD50" s="67" t="s">
        <v>352</v>
      </c>
      <c r="AE50" s="67" t="s">
        <v>343</v>
      </c>
      <c r="AF50" s="6" t="e">
        <v>#N/A</v>
      </c>
      <c r="AG50" s="6" t="s">
        <v>250</v>
      </c>
      <c r="AH50" s="1" t="s">
        <v>306</v>
      </c>
      <c r="AI50" s="1" t="s">
        <v>371</v>
      </c>
      <c r="AJ50" s="7" t="e">
        <v>#N/A</v>
      </c>
      <c r="AK50" s="6">
        <v>1</v>
      </c>
      <c r="AL50" s="6" t="s">
        <v>250</v>
      </c>
      <c r="AM50" s="1"/>
      <c r="AN50" s="1"/>
      <c r="AO50" s="1"/>
      <c r="AP50" s="1"/>
      <c r="AQ50" s="4" t="s">
        <v>1248</v>
      </c>
      <c r="AR50" s="4" t="s">
        <v>1248</v>
      </c>
    </row>
    <row r="51" spans="1:46" s="4" customFormat="1" ht="18" customHeight="1" x14ac:dyDescent="0.25">
      <c r="A51" s="1" t="str">
        <f t="shared" si="0"/>
        <v>2016-2.2.1.4-1</v>
      </c>
      <c r="B51" s="5">
        <v>32</v>
      </c>
      <c r="C51" s="6" t="s">
        <v>344</v>
      </c>
      <c r="D51" s="6" t="s">
        <v>42</v>
      </c>
      <c r="E51" s="6"/>
      <c r="F51" s="6" t="s">
        <v>43</v>
      </c>
      <c r="G51" s="6"/>
      <c r="H51" s="6" t="s">
        <v>44</v>
      </c>
      <c r="I51" s="6">
        <v>2016</v>
      </c>
      <c r="J51" s="6">
        <v>2016</v>
      </c>
      <c r="K51" s="6">
        <v>131</v>
      </c>
      <c r="L51" s="6" t="s">
        <v>372</v>
      </c>
      <c r="M51" s="6"/>
      <c r="N51" s="6"/>
      <c r="O51" s="6">
        <v>1</v>
      </c>
      <c r="P51" s="6"/>
      <c r="Q51" s="6"/>
      <c r="R51" s="6"/>
      <c r="S51" s="6" t="s">
        <v>46</v>
      </c>
      <c r="T51" s="6" t="s">
        <v>67</v>
      </c>
      <c r="U51" s="6" t="s">
        <v>297</v>
      </c>
      <c r="V51" s="6" t="s">
        <v>298</v>
      </c>
      <c r="W51" s="6" t="s">
        <v>373</v>
      </c>
      <c r="X51" s="6" t="s">
        <v>369</v>
      </c>
      <c r="Y51" s="6" t="s">
        <v>374</v>
      </c>
      <c r="Z51" s="6" t="s">
        <v>350</v>
      </c>
      <c r="AA51" s="6" t="s">
        <v>350</v>
      </c>
      <c r="AB51" s="6">
        <v>1</v>
      </c>
      <c r="AC51" s="6" t="s">
        <v>351</v>
      </c>
      <c r="AD51" s="67" t="s">
        <v>352</v>
      </c>
      <c r="AE51" s="67" t="s">
        <v>343</v>
      </c>
      <c r="AF51" s="6" t="e">
        <v>#N/A</v>
      </c>
      <c r="AG51" s="6" t="s">
        <v>156</v>
      </c>
      <c r="AH51" s="1" t="s">
        <v>89</v>
      </c>
      <c r="AI51" s="1" t="s">
        <v>375</v>
      </c>
      <c r="AJ51" s="7" t="e">
        <v>#N/A</v>
      </c>
      <c r="AK51" s="6">
        <v>1</v>
      </c>
      <c r="AL51" s="6" t="s">
        <v>156</v>
      </c>
      <c r="AM51" s="1"/>
      <c r="AN51" s="1"/>
      <c r="AO51" s="1"/>
      <c r="AP51" s="1"/>
      <c r="AQ51" s="4" t="s">
        <v>1248</v>
      </c>
      <c r="AR51" s="4" t="s">
        <v>1248</v>
      </c>
    </row>
    <row r="52" spans="1:46" s="4" customFormat="1" ht="18" customHeight="1" x14ac:dyDescent="0.25">
      <c r="A52" s="1" t="str">
        <f t="shared" si="0"/>
        <v>2016-2.2.1.5-1</v>
      </c>
      <c r="B52" s="5">
        <v>34</v>
      </c>
      <c r="C52" s="6" t="s">
        <v>344</v>
      </c>
      <c r="D52" s="6" t="s">
        <v>42</v>
      </c>
      <c r="E52" s="6"/>
      <c r="F52" s="6" t="s">
        <v>43</v>
      </c>
      <c r="G52" s="6"/>
      <c r="H52" s="6" t="s">
        <v>44</v>
      </c>
      <c r="I52" s="6">
        <v>2016</v>
      </c>
      <c r="J52" s="6">
        <v>2016</v>
      </c>
      <c r="K52" s="6">
        <v>131</v>
      </c>
      <c r="L52" s="6" t="s">
        <v>376</v>
      </c>
      <c r="M52" s="6"/>
      <c r="N52" s="6"/>
      <c r="O52" s="6">
        <v>1</v>
      </c>
      <c r="P52" s="6"/>
      <c r="Q52" s="6"/>
      <c r="R52" s="6"/>
      <c r="S52" s="6" t="s">
        <v>46</v>
      </c>
      <c r="T52" s="6" t="s">
        <v>67</v>
      </c>
      <c r="U52" s="6" t="s">
        <v>297</v>
      </c>
      <c r="V52" s="6" t="s">
        <v>298</v>
      </c>
      <c r="W52" s="6" t="s">
        <v>377</v>
      </c>
      <c r="X52" s="6" t="s">
        <v>378</v>
      </c>
      <c r="Y52" s="6" t="s">
        <v>348</v>
      </c>
      <c r="Z52" s="6" t="s">
        <v>350</v>
      </c>
      <c r="AA52" s="6" t="s">
        <v>350</v>
      </c>
      <c r="AB52" s="6">
        <v>1</v>
      </c>
      <c r="AC52" s="6" t="s">
        <v>351</v>
      </c>
      <c r="AD52" s="67" t="s">
        <v>352</v>
      </c>
      <c r="AE52" s="67" t="s">
        <v>343</v>
      </c>
      <c r="AF52" s="6" t="s">
        <v>379</v>
      </c>
      <c r="AG52" s="6" t="s">
        <v>250</v>
      </c>
      <c r="AH52" s="1" t="s">
        <v>157</v>
      </c>
      <c r="AI52" s="1" t="s">
        <v>289</v>
      </c>
      <c r="AJ52" s="7" t="e">
        <v>#N/A</v>
      </c>
      <c r="AK52" s="6">
        <v>1</v>
      </c>
      <c r="AL52" s="6" t="s">
        <v>251</v>
      </c>
      <c r="AM52" s="1"/>
      <c r="AN52" s="1"/>
      <c r="AO52" s="1"/>
      <c r="AP52" s="1"/>
      <c r="AQ52" s="4" t="s">
        <v>1248</v>
      </c>
      <c r="AR52" s="4" t="s">
        <v>1248</v>
      </c>
    </row>
    <row r="53" spans="1:46" s="4" customFormat="1" ht="18" customHeight="1" x14ac:dyDescent="0.25">
      <c r="A53" s="1" t="str">
        <f t="shared" si="0"/>
        <v>2016-2.1.3.2-2</v>
      </c>
      <c r="B53" s="5">
        <v>5</v>
      </c>
      <c r="C53" s="6" t="s">
        <v>344</v>
      </c>
      <c r="D53" s="6" t="s">
        <v>42</v>
      </c>
      <c r="E53" s="6"/>
      <c r="F53" s="6" t="s">
        <v>43</v>
      </c>
      <c r="G53" s="6"/>
      <c r="H53" s="6" t="s">
        <v>44</v>
      </c>
      <c r="I53" s="6">
        <v>2016</v>
      </c>
      <c r="J53" s="6">
        <v>2016</v>
      </c>
      <c r="K53" s="6">
        <v>131</v>
      </c>
      <c r="L53" s="6" t="s">
        <v>345</v>
      </c>
      <c r="M53" s="6"/>
      <c r="N53" s="6"/>
      <c r="O53" s="6">
        <v>2</v>
      </c>
      <c r="P53" s="6"/>
      <c r="Q53" s="6"/>
      <c r="R53" s="6"/>
      <c r="S53" s="6" t="s">
        <v>46</v>
      </c>
      <c r="T53" s="6" t="s">
        <v>67</v>
      </c>
      <c r="U53" s="6" t="s">
        <v>48</v>
      </c>
      <c r="V53" s="6" t="s">
        <v>49</v>
      </c>
      <c r="W53" s="6" t="s">
        <v>346</v>
      </c>
      <c r="X53" s="6" t="s">
        <v>347</v>
      </c>
      <c r="Y53" s="6" t="s">
        <v>380</v>
      </c>
      <c r="Z53" s="6" t="s">
        <v>381</v>
      </c>
      <c r="AA53" s="6" t="s">
        <v>382</v>
      </c>
      <c r="AB53" s="6">
        <v>1</v>
      </c>
      <c r="AC53" s="6" t="s">
        <v>351</v>
      </c>
      <c r="AD53" s="67" t="s">
        <v>352</v>
      </c>
      <c r="AE53" s="67" t="s">
        <v>383</v>
      </c>
      <c r="AF53" s="6" t="s">
        <v>384</v>
      </c>
      <c r="AG53" s="6" t="s">
        <v>250</v>
      </c>
      <c r="AH53" s="1" t="s">
        <v>76</v>
      </c>
      <c r="AI53" s="1" t="s">
        <v>354</v>
      </c>
      <c r="AJ53" s="7" t="e">
        <v>#N/A</v>
      </c>
      <c r="AK53" s="6">
        <v>1</v>
      </c>
      <c r="AL53" s="6" t="s">
        <v>251</v>
      </c>
      <c r="AM53" s="1"/>
      <c r="AN53" s="1"/>
      <c r="AO53" s="1"/>
      <c r="AP53" s="1"/>
      <c r="AQ53" s="4" t="s">
        <v>1248</v>
      </c>
      <c r="AR53" s="4" t="s">
        <v>1248</v>
      </c>
    </row>
    <row r="54" spans="1:46" s="4" customFormat="1" ht="18" customHeight="1" x14ac:dyDescent="0.25">
      <c r="A54" s="1" t="str">
        <f t="shared" si="0"/>
        <v>2016-2.1.3.2-3</v>
      </c>
      <c r="B54" s="5">
        <v>6</v>
      </c>
      <c r="C54" s="6" t="s">
        <v>344</v>
      </c>
      <c r="D54" s="6" t="s">
        <v>42</v>
      </c>
      <c r="E54" s="6"/>
      <c r="F54" s="6" t="s">
        <v>43</v>
      </c>
      <c r="G54" s="6"/>
      <c r="H54" s="6" t="s">
        <v>44</v>
      </c>
      <c r="I54" s="6">
        <v>2016</v>
      </c>
      <c r="J54" s="6">
        <v>2016</v>
      </c>
      <c r="K54" s="6">
        <v>131</v>
      </c>
      <c r="L54" s="6" t="s">
        <v>345</v>
      </c>
      <c r="M54" s="6"/>
      <c r="N54" s="6"/>
      <c r="O54" s="6">
        <v>3</v>
      </c>
      <c r="P54" s="6"/>
      <c r="Q54" s="6"/>
      <c r="R54" s="6"/>
      <c r="S54" s="6" t="s">
        <v>46</v>
      </c>
      <c r="T54" s="6" t="s">
        <v>67</v>
      </c>
      <c r="U54" s="6" t="s">
        <v>48</v>
      </c>
      <c r="V54" s="6" t="s">
        <v>49</v>
      </c>
      <c r="W54" s="6" t="s">
        <v>346</v>
      </c>
      <c r="X54" s="6" t="s">
        <v>347</v>
      </c>
      <c r="Y54" s="6" t="s">
        <v>385</v>
      </c>
      <c r="Z54" s="6" t="s">
        <v>386</v>
      </c>
      <c r="AA54" s="6" t="s">
        <v>387</v>
      </c>
      <c r="AB54" s="6">
        <v>0.5</v>
      </c>
      <c r="AC54" s="6" t="s">
        <v>351</v>
      </c>
      <c r="AD54" s="67" t="s">
        <v>352</v>
      </c>
      <c r="AE54" s="67" t="s">
        <v>383</v>
      </c>
      <c r="AF54" s="6" t="e">
        <v>#N/A</v>
      </c>
      <c r="AG54" s="6" t="s">
        <v>156</v>
      </c>
      <c r="AH54" s="1" t="s">
        <v>76</v>
      </c>
      <c r="AI54" s="1" t="s">
        <v>354</v>
      </c>
      <c r="AJ54" s="7" t="e">
        <v>#N/A</v>
      </c>
      <c r="AK54" s="6">
        <v>0.5</v>
      </c>
      <c r="AL54" s="6" t="s">
        <v>156</v>
      </c>
      <c r="AM54" s="1"/>
      <c r="AN54" s="1"/>
      <c r="AO54" s="1"/>
      <c r="AP54" s="1"/>
      <c r="AQ54" s="4" t="s">
        <v>1248</v>
      </c>
      <c r="AR54" s="4" t="s">
        <v>1248</v>
      </c>
    </row>
    <row r="55" spans="1:46" s="4" customFormat="1" ht="18" customHeight="1" x14ac:dyDescent="0.25">
      <c r="A55" s="1" t="str">
        <f t="shared" si="0"/>
        <v>2016-2.1.3.3-2</v>
      </c>
      <c r="B55" s="5">
        <v>8</v>
      </c>
      <c r="C55" s="6" t="s">
        <v>344</v>
      </c>
      <c r="D55" s="6" t="s">
        <v>42</v>
      </c>
      <c r="E55" s="6"/>
      <c r="F55" s="6" t="s">
        <v>43</v>
      </c>
      <c r="G55" s="6"/>
      <c r="H55" s="6" t="s">
        <v>44</v>
      </c>
      <c r="I55" s="6">
        <v>2016</v>
      </c>
      <c r="J55" s="6">
        <v>2016</v>
      </c>
      <c r="K55" s="6">
        <v>131</v>
      </c>
      <c r="L55" s="6" t="s">
        <v>355</v>
      </c>
      <c r="M55" s="6"/>
      <c r="N55" s="6"/>
      <c r="O55" s="6">
        <v>2</v>
      </c>
      <c r="P55" s="6"/>
      <c r="Q55" s="6"/>
      <c r="R55" s="6"/>
      <c r="S55" s="6" t="s">
        <v>46</v>
      </c>
      <c r="T55" s="6" t="s">
        <v>67</v>
      </c>
      <c r="U55" s="6" t="s">
        <v>48</v>
      </c>
      <c r="V55" s="6" t="s">
        <v>49</v>
      </c>
      <c r="W55" s="6" t="s">
        <v>356</v>
      </c>
      <c r="X55" s="6" t="s">
        <v>357</v>
      </c>
      <c r="Y55" s="6" t="s">
        <v>358</v>
      </c>
      <c r="Z55" s="6" t="s">
        <v>359</v>
      </c>
      <c r="AA55" s="6" t="s">
        <v>388</v>
      </c>
      <c r="AB55" s="6">
        <v>1</v>
      </c>
      <c r="AC55" s="6" t="s">
        <v>351</v>
      </c>
      <c r="AD55" s="67" t="s">
        <v>352</v>
      </c>
      <c r="AE55" s="67" t="s">
        <v>383</v>
      </c>
      <c r="AF55" s="6" t="e">
        <v>#N/A</v>
      </c>
      <c r="AG55" s="6" t="s">
        <v>156</v>
      </c>
      <c r="AH55" s="1" t="s">
        <v>60</v>
      </c>
      <c r="AI55" s="1" t="s">
        <v>362</v>
      </c>
      <c r="AJ55" s="7" t="e">
        <v>#N/A</v>
      </c>
      <c r="AK55" s="6">
        <v>1</v>
      </c>
      <c r="AL55" s="6" t="s">
        <v>156</v>
      </c>
      <c r="AM55" s="1"/>
      <c r="AN55" s="1"/>
      <c r="AO55" s="1"/>
      <c r="AP55" s="1"/>
      <c r="AQ55" s="4" t="s">
        <v>1248</v>
      </c>
    </row>
    <row r="56" spans="1:46" s="4" customFormat="1" ht="18" customHeight="1" x14ac:dyDescent="0.25">
      <c r="A56" s="1" t="str">
        <f t="shared" si="0"/>
        <v>2016-2.1.3.3-3</v>
      </c>
      <c r="B56" s="5">
        <v>9</v>
      </c>
      <c r="C56" s="6" t="s">
        <v>344</v>
      </c>
      <c r="D56" s="6" t="s">
        <v>42</v>
      </c>
      <c r="E56" s="6"/>
      <c r="F56" s="6" t="s">
        <v>43</v>
      </c>
      <c r="G56" s="6"/>
      <c r="H56" s="6" t="s">
        <v>44</v>
      </c>
      <c r="I56" s="6">
        <v>2016</v>
      </c>
      <c r="J56" s="6">
        <v>2016</v>
      </c>
      <c r="K56" s="6">
        <v>131</v>
      </c>
      <c r="L56" s="6" t="s">
        <v>355</v>
      </c>
      <c r="M56" s="6"/>
      <c r="N56" s="6"/>
      <c r="O56" s="6">
        <v>3</v>
      </c>
      <c r="P56" s="6"/>
      <c r="Q56" s="6"/>
      <c r="R56" s="6"/>
      <c r="S56" s="6" t="s">
        <v>46</v>
      </c>
      <c r="T56" s="6" t="s">
        <v>67</v>
      </c>
      <c r="U56" s="6" t="s">
        <v>48</v>
      </c>
      <c r="V56" s="6" t="s">
        <v>49</v>
      </c>
      <c r="W56" s="6" t="s">
        <v>356</v>
      </c>
      <c r="X56" s="6" t="s">
        <v>389</v>
      </c>
      <c r="Y56" s="6" t="s">
        <v>358</v>
      </c>
      <c r="Z56" s="6" t="s">
        <v>390</v>
      </c>
      <c r="AA56" s="6" t="s">
        <v>208</v>
      </c>
      <c r="AB56" s="6">
        <v>1</v>
      </c>
      <c r="AC56" s="6" t="s">
        <v>361</v>
      </c>
      <c r="AD56" s="67" t="s">
        <v>352</v>
      </c>
      <c r="AE56" s="67" t="s">
        <v>383</v>
      </c>
      <c r="AF56" s="6" t="e">
        <v>#N/A</v>
      </c>
      <c r="AG56" s="6" t="s">
        <v>156</v>
      </c>
      <c r="AH56" s="1" t="s">
        <v>60</v>
      </c>
      <c r="AI56" s="1" t="s">
        <v>362</v>
      </c>
      <c r="AJ56" s="7" t="e">
        <v>#N/A</v>
      </c>
      <c r="AK56" s="6">
        <v>1</v>
      </c>
      <c r="AL56" s="6" t="s">
        <v>156</v>
      </c>
      <c r="AM56" s="1"/>
      <c r="AN56" s="1"/>
      <c r="AO56" s="1"/>
      <c r="AP56" s="1"/>
      <c r="AQ56" s="4" t="s">
        <v>1248</v>
      </c>
    </row>
    <row r="57" spans="1:46" s="4" customFormat="1" ht="18" customHeight="1" x14ac:dyDescent="0.25">
      <c r="A57" s="1" t="str">
        <f t="shared" si="0"/>
        <v>2016-2.1.3.4-2</v>
      </c>
      <c r="B57" s="5">
        <v>17</v>
      </c>
      <c r="C57" s="6" t="s">
        <v>344</v>
      </c>
      <c r="D57" s="6" t="s">
        <v>42</v>
      </c>
      <c r="E57" s="6"/>
      <c r="F57" s="6" t="s">
        <v>43</v>
      </c>
      <c r="G57" s="6"/>
      <c r="H57" s="6" t="s">
        <v>44</v>
      </c>
      <c r="I57" s="6">
        <v>2016</v>
      </c>
      <c r="J57" s="6">
        <v>2016</v>
      </c>
      <c r="K57" s="6">
        <v>131</v>
      </c>
      <c r="L57" s="6" t="s">
        <v>363</v>
      </c>
      <c r="M57" s="6"/>
      <c r="N57" s="6"/>
      <c r="O57" s="6">
        <v>2</v>
      </c>
      <c r="P57" s="6"/>
      <c r="Q57" s="6"/>
      <c r="R57" s="6"/>
      <c r="S57" s="6" t="s">
        <v>46</v>
      </c>
      <c r="T57" s="6" t="s">
        <v>67</v>
      </c>
      <c r="U57" s="6" t="s">
        <v>48</v>
      </c>
      <c r="V57" s="6" t="s">
        <v>49</v>
      </c>
      <c r="W57" s="6" t="s">
        <v>364</v>
      </c>
      <c r="X57" s="6" t="s">
        <v>365</v>
      </c>
      <c r="Y57" s="6" t="s">
        <v>380</v>
      </c>
      <c r="Z57" s="6" t="s">
        <v>381</v>
      </c>
      <c r="AA57" s="6" t="s">
        <v>382</v>
      </c>
      <c r="AB57" s="6">
        <v>1</v>
      </c>
      <c r="AC57" s="6" t="s">
        <v>351</v>
      </c>
      <c r="AD57" s="67" t="s">
        <v>352</v>
      </c>
      <c r="AE57" s="67" t="s">
        <v>383</v>
      </c>
      <c r="AF57" s="6" t="e">
        <v>#N/A</v>
      </c>
      <c r="AG57" s="6" t="s">
        <v>156</v>
      </c>
      <c r="AH57" s="1" t="s">
        <v>89</v>
      </c>
      <c r="AI57" s="1" t="s">
        <v>107</v>
      </c>
      <c r="AJ57" s="7" t="e">
        <v>#N/A</v>
      </c>
      <c r="AK57" s="6">
        <v>1</v>
      </c>
      <c r="AL57" s="6" t="s">
        <v>156</v>
      </c>
      <c r="AM57" s="1"/>
      <c r="AN57" s="1"/>
      <c r="AO57" s="1"/>
      <c r="AP57" s="1"/>
      <c r="AQ57" s="4" t="s">
        <v>1248</v>
      </c>
      <c r="AR57" s="4" t="s">
        <v>1248</v>
      </c>
      <c r="AS57" s="4" t="s">
        <v>1248</v>
      </c>
      <c r="AT57" s="4">
        <v>1923900</v>
      </c>
    </row>
    <row r="58" spans="1:46" s="4" customFormat="1" ht="18" customHeight="1" x14ac:dyDescent="0.25">
      <c r="A58" s="1" t="str">
        <f t="shared" si="0"/>
        <v>2016-2.1.3.4-3</v>
      </c>
      <c r="B58" s="5">
        <v>18</v>
      </c>
      <c r="C58" s="6" t="s">
        <v>344</v>
      </c>
      <c r="D58" s="6" t="s">
        <v>42</v>
      </c>
      <c r="E58" s="6"/>
      <c r="F58" s="6" t="s">
        <v>43</v>
      </c>
      <c r="G58" s="6"/>
      <c r="H58" s="6" t="s">
        <v>44</v>
      </c>
      <c r="I58" s="6">
        <v>2016</v>
      </c>
      <c r="J58" s="6">
        <v>2016</v>
      </c>
      <c r="K58" s="6">
        <v>131</v>
      </c>
      <c r="L58" s="6" t="s">
        <v>363</v>
      </c>
      <c r="M58" s="6"/>
      <c r="N58" s="6"/>
      <c r="O58" s="6">
        <v>3</v>
      </c>
      <c r="P58" s="6"/>
      <c r="Q58" s="6"/>
      <c r="R58" s="6"/>
      <c r="S58" s="6" t="s">
        <v>46</v>
      </c>
      <c r="T58" s="6" t="s">
        <v>67</v>
      </c>
      <c r="U58" s="6" t="s">
        <v>48</v>
      </c>
      <c r="V58" s="6" t="s">
        <v>49</v>
      </c>
      <c r="W58" s="6" t="s">
        <v>364</v>
      </c>
      <c r="X58" s="6" t="s">
        <v>365</v>
      </c>
      <c r="Y58" s="6" t="s">
        <v>385</v>
      </c>
      <c r="Z58" s="6" t="s">
        <v>386</v>
      </c>
      <c r="AA58" s="6" t="s">
        <v>387</v>
      </c>
      <c r="AB58" s="6">
        <v>0.5</v>
      </c>
      <c r="AC58" s="6" t="s">
        <v>351</v>
      </c>
      <c r="AD58" s="67" t="s">
        <v>352</v>
      </c>
      <c r="AE58" s="67" t="s">
        <v>383</v>
      </c>
      <c r="AF58" s="6" t="e">
        <v>#N/A</v>
      </c>
      <c r="AG58" s="6" t="s">
        <v>156</v>
      </c>
      <c r="AH58" s="1" t="s">
        <v>89</v>
      </c>
      <c r="AI58" s="1" t="s">
        <v>107</v>
      </c>
      <c r="AJ58" s="7" t="e">
        <v>#N/A</v>
      </c>
      <c r="AK58" s="6">
        <v>0.5</v>
      </c>
      <c r="AL58" s="6" t="s">
        <v>156</v>
      </c>
      <c r="AM58" s="1"/>
      <c r="AN58" s="1"/>
      <c r="AO58" s="1"/>
      <c r="AP58" s="1"/>
      <c r="AQ58" s="4" t="s">
        <v>1248</v>
      </c>
      <c r="AR58" s="4" t="s">
        <v>1248</v>
      </c>
      <c r="AS58" s="4" t="s">
        <v>1248</v>
      </c>
      <c r="AT58" s="4">
        <v>1923900</v>
      </c>
    </row>
    <row r="59" spans="1:46" s="4" customFormat="1" ht="18" customHeight="1" x14ac:dyDescent="0.25">
      <c r="A59" s="1" t="str">
        <f t="shared" si="0"/>
        <v>2016-2.1.3.5-1</v>
      </c>
      <c r="B59" s="5">
        <v>19</v>
      </c>
      <c r="C59" s="6" t="s">
        <v>344</v>
      </c>
      <c r="D59" s="6" t="s">
        <v>42</v>
      </c>
      <c r="E59" s="6"/>
      <c r="F59" s="6" t="s">
        <v>43</v>
      </c>
      <c r="G59" s="6"/>
      <c r="H59" s="6" t="s">
        <v>44</v>
      </c>
      <c r="I59" s="6">
        <v>2016</v>
      </c>
      <c r="J59" s="6">
        <v>2016</v>
      </c>
      <c r="K59" s="6">
        <v>131</v>
      </c>
      <c r="L59" s="6" t="s">
        <v>391</v>
      </c>
      <c r="M59" s="6"/>
      <c r="N59" s="6"/>
      <c r="O59" s="6">
        <v>1</v>
      </c>
      <c r="P59" s="6"/>
      <c r="Q59" s="6"/>
      <c r="R59" s="6"/>
      <c r="S59" s="6" t="s">
        <v>46</v>
      </c>
      <c r="T59" s="6" t="s">
        <v>67</v>
      </c>
      <c r="U59" s="6" t="s">
        <v>48</v>
      </c>
      <c r="V59" s="6" t="s">
        <v>49</v>
      </c>
      <c r="W59" s="6" t="s">
        <v>392</v>
      </c>
      <c r="X59" s="6" t="s">
        <v>393</v>
      </c>
      <c r="Y59" s="6" t="s">
        <v>394</v>
      </c>
      <c r="Z59" s="6" t="s">
        <v>395</v>
      </c>
      <c r="AA59" s="6" t="s">
        <v>396</v>
      </c>
      <c r="AB59" s="6">
        <v>1</v>
      </c>
      <c r="AC59" s="6" t="s">
        <v>351</v>
      </c>
      <c r="AD59" s="67" t="s">
        <v>352</v>
      </c>
      <c r="AE59" s="67" t="s">
        <v>383</v>
      </c>
      <c r="AF59" s="6" t="e">
        <v>#N/A</v>
      </c>
      <c r="AG59" s="6" t="s">
        <v>156</v>
      </c>
      <c r="AH59" s="1" t="s">
        <v>76</v>
      </c>
      <c r="AI59" s="1" t="s">
        <v>262</v>
      </c>
      <c r="AJ59" s="7" t="e">
        <v>#N/A</v>
      </c>
      <c r="AK59" s="6">
        <v>1</v>
      </c>
      <c r="AL59" s="6" t="s">
        <v>156</v>
      </c>
      <c r="AM59" s="1"/>
      <c r="AN59" s="1"/>
      <c r="AO59" s="1"/>
      <c r="AP59" s="1"/>
      <c r="AQ59" s="4" t="s">
        <v>1248</v>
      </c>
      <c r="AR59" s="4" t="s">
        <v>1248</v>
      </c>
    </row>
    <row r="60" spans="1:46" s="4" customFormat="1" ht="18" customHeight="1" x14ac:dyDescent="0.25">
      <c r="A60" s="1" t="str">
        <f t="shared" si="0"/>
        <v>2016-2.1.3.6-1</v>
      </c>
      <c r="B60" s="5">
        <v>21</v>
      </c>
      <c r="C60" s="6" t="s">
        <v>344</v>
      </c>
      <c r="D60" s="6" t="s">
        <v>42</v>
      </c>
      <c r="E60" s="6"/>
      <c r="F60" s="6" t="s">
        <v>43</v>
      </c>
      <c r="G60" s="6"/>
      <c r="H60" s="6" t="s">
        <v>44</v>
      </c>
      <c r="I60" s="6">
        <v>2016</v>
      </c>
      <c r="J60" s="6">
        <v>2016</v>
      </c>
      <c r="K60" s="6">
        <v>131</v>
      </c>
      <c r="L60" s="6" t="s">
        <v>397</v>
      </c>
      <c r="M60" s="6"/>
      <c r="N60" s="6"/>
      <c r="O60" s="6">
        <v>1</v>
      </c>
      <c r="P60" s="6"/>
      <c r="Q60" s="6"/>
      <c r="R60" s="6"/>
      <c r="S60" s="6" t="s">
        <v>46</v>
      </c>
      <c r="T60" s="6" t="s">
        <v>67</v>
      </c>
      <c r="U60" s="6" t="s">
        <v>48</v>
      </c>
      <c r="V60" s="6" t="s">
        <v>49</v>
      </c>
      <c r="W60" s="6" t="s">
        <v>398</v>
      </c>
      <c r="X60" s="6" t="s">
        <v>399</v>
      </c>
      <c r="Y60" s="6" t="s">
        <v>400</v>
      </c>
      <c r="Z60" s="6" t="s">
        <v>401</v>
      </c>
      <c r="AA60" s="6" t="s">
        <v>402</v>
      </c>
      <c r="AB60" s="6">
        <v>1</v>
      </c>
      <c r="AC60" s="6" t="s">
        <v>351</v>
      </c>
      <c r="AD60" s="67" t="s">
        <v>352</v>
      </c>
      <c r="AE60" s="67" t="s">
        <v>383</v>
      </c>
      <c r="AF60" s="6" t="e">
        <v>#N/A</v>
      </c>
      <c r="AG60" s="6" t="s">
        <v>156</v>
      </c>
      <c r="AH60" s="1" t="s">
        <v>60</v>
      </c>
      <c r="AI60" s="1" t="s">
        <v>116</v>
      </c>
      <c r="AJ60" s="7" t="e">
        <v>#N/A</v>
      </c>
      <c r="AK60" s="6">
        <v>1</v>
      </c>
      <c r="AL60" s="6" t="s">
        <v>156</v>
      </c>
      <c r="AM60" s="1"/>
      <c r="AN60" s="1"/>
      <c r="AO60" s="1"/>
      <c r="AP60" s="1"/>
      <c r="AQ60" s="4" t="s">
        <v>1248</v>
      </c>
      <c r="AR60" s="4" t="s">
        <v>1248</v>
      </c>
    </row>
    <row r="61" spans="1:46" s="4" customFormat="1" ht="18" customHeight="1" x14ac:dyDescent="0.25">
      <c r="A61" s="1" t="str">
        <f t="shared" si="0"/>
        <v>2016-2.1.3.6-2</v>
      </c>
      <c r="B61" s="5">
        <v>22</v>
      </c>
      <c r="C61" s="6" t="s">
        <v>344</v>
      </c>
      <c r="D61" s="6" t="s">
        <v>42</v>
      </c>
      <c r="E61" s="6"/>
      <c r="F61" s="6" t="s">
        <v>43</v>
      </c>
      <c r="G61" s="6"/>
      <c r="H61" s="6" t="s">
        <v>44</v>
      </c>
      <c r="I61" s="6">
        <v>2016</v>
      </c>
      <c r="J61" s="6">
        <v>2016</v>
      </c>
      <c r="K61" s="6">
        <v>131</v>
      </c>
      <c r="L61" s="6" t="s">
        <v>397</v>
      </c>
      <c r="M61" s="6"/>
      <c r="N61" s="6"/>
      <c r="O61" s="6">
        <v>2</v>
      </c>
      <c r="P61" s="6"/>
      <c r="Q61" s="6"/>
      <c r="R61" s="6"/>
      <c r="S61" s="6" t="s">
        <v>46</v>
      </c>
      <c r="T61" s="6" t="s">
        <v>67</v>
      </c>
      <c r="U61" s="6" t="s">
        <v>48</v>
      </c>
      <c r="V61" s="6" t="s">
        <v>49</v>
      </c>
      <c r="W61" s="6" t="s">
        <v>398</v>
      </c>
      <c r="X61" s="6" t="s">
        <v>399</v>
      </c>
      <c r="Y61" s="6" t="s">
        <v>403</v>
      </c>
      <c r="Z61" s="6" t="s">
        <v>404</v>
      </c>
      <c r="AA61" s="6" t="s">
        <v>405</v>
      </c>
      <c r="AB61" s="6">
        <v>1</v>
      </c>
      <c r="AC61" s="6" t="s">
        <v>406</v>
      </c>
      <c r="AD61" s="67" t="s">
        <v>352</v>
      </c>
      <c r="AE61" s="67" t="s">
        <v>383</v>
      </c>
      <c r="AF61" s="6" t="e">
        <v>#N/A</v>
      </c>
      <c r="AG61" s="6" t="s">
        <v>156</v>
      </c>
      <c r="AH61" s="1" t="s">
        <v>60</v>
      </c>
      <c r="AI61" s="1" t="s">
        <v>116</v>
      </c>
      <c r="AJ61" s="7" t="e">
        <v>#N/A</v>
      </c>
      <c r="AK61" s="6">
        <v>1</v>
      </c>
      <c r="AL61" s="6" t="s">
        <v>156</v>
      </c>
      <c r="AM61" s="1"/>
      <c r="AN61" s="1"/>
      <c r="AO61" s="1"/>
      <c r="AP61" s="1"/>
    </row>
    <row r="62" spans="1:46" s="4" customFormat="1" ht="18" customHeight="1" x14ac:dyDescent="0.25">
      <c r="A62" s="1" t="str">
        <f t="shared" si="0"/>
        <v>2016-2.2.1.3-1</v>
      </c>
      <c r="B62" s="5">
        <v>31</v>
      </c>
      <c r="C62" s="6" t="s">
        <v>344</v>
      </c>
      <c r="D62" s="6" t="s">
        <v>42</v>
      </c>
      <c r="E62" s="6"/>
      <c r="F62" s="6" t="s">
        <v>43</v>
      </c>
      <c r="G62" s="6"/>
      <c r="H62" s="6" t="s">
        <v>44</v>
      </c>
      <c r="I62" s="6">
        <v>2016</v>
      </c>
      <c r="J62" s="6">
        <v>2016</v>
      </c>
      <c r="K62" s="6">
        <v>131</v>
      </c>
      <c r="L62" s="6" t="s">
        <v>407</v>
      </c>
      <c r="M62" s="6"/>
      <c r="N62" s="6"/>
      <c r="O62" s="6">
        <v>1</v>
      </c>
      <c r="P62" s="6"/>
      <c r="Q62" s="6"/>
      <c r="R62" s="6"/>
      <c r="S62" s="6" t="s">
        <v>46</v>
      </c>
      <c r="T62" s="6" t="s">
        <v>67</v>
      </c>
      <c r="U62" s="6" t="s">
        <v>297</v>
      </c>
      <c r="V62" s="6" t="s">
        <v>298</v>
      </c>
      <c r="W62" s="6" t="s">
        <v>408</v>
      </c>
      <c r="X62" s="6" t="s">
        <v>399</v>
      </c>
      <c r="Y62" s="6" t="s">
        <v>374</v>
      </c>
      <c r="Z62" s="6" t="s">
        <v>401</v>
      </c>
      <c r="AA62" s="6" t="s">
        <v>402</v>
      </c>
      <c r="AB62" s="6">
        <v>1</v>
      </c>
      <c r="AC62" s="6" t="s">
        <v>351</v>
      </c>
      <c r="AD62" s="67" t="s">
        <v>352</v>
      </c>
      <c r="AE62" s="67" t="s">
        <v>383</v>
      </c>
      <c r="AF62" s="6" t="s">
        <v>409</v>
      </c>
      <c r="AG62" s="6" t="s">
        <v>250</v>
      </c>
      <c r="AH62" s="1" t="s">
        <v>89</v>
      </c>
      <c r="AI62" s="1" t="s">
        <v>90</v>
      </c>
      <c r="AJ62" s="7" t="e">
        <v>#N/A</v>
      </c>
      <c r="AK62" s="6">
        <v>1</v>
      </c>
      <c r="AL62" s="6" t="s">
        <v>251</v>
      </c>
      <c r="AM62" s="1"/>
      <c r="AN62" s="1"/>
      <c r="AO62" s="1"/>
      <c r="AP62" s="1"/>
      <c r="AQ62" s="4" t="s">
        <v>1248</v>
      </c>
      <c r="AR62" s="4" t="s">
        <v>1248</v>
      </c>
    </row>
    <row r="63" spans="1:46" s="4" customFormat="1" ht="18" customHeight="1" x14ac:dyDescent="0.25">
      <c r="A63" s="1" t="str">
        <f t="shared" si="0"/>
        <v>2016-2.2.1.5-2</v>
      </c>
      <c r="B63" s="5">
        <v>35</v>
      </c>
      <c r="C63" s="6" t="s">
        <v>344</v>
      </c>
      <c r="D63" s="6" t="s">
        <v>42</v>
      </c>
      <c r="E63" s="6"/>
      <c r="F63" s="6" t="s">
        <v>43</v>
      </c>
      <c r="G63" s="6"/>
      <c r="H63" s="6" t="s">
        <v>44</v>
      </c>
      <c r="I63" s="6">
        <v>2016</v>
      </c>
      <c r="J63" s="6">
        <v>2016</v>
      </c>
      <c r="K63" s="6">
        <v>131</v>
      </c>
      <c r="L63" s="6" t="s">
        <v>376</v>
      </c>
      <c r="M63" s="6"/>
      <c r="N63" s="6"/>
      <c r="O63" s="6">
        <v>2</v>
      </c>
      <c r="P63" s="6"/>
      <c r="Q63" s="6"/>
      <c r="R63" s="6"/>
      <c r="S63" s="6" t="s">
        <v>46</v>
      </c>
      <c r="T63" s="6" t="s">
        <v>67</v>
      </c>
      <c r="U63" s="6" t="s">
        <v>297</v>
      </c>
      <c r="V63" s="6" t="s">
        <v>298</v>
      </c>
      <c r="W63" s="6" t="s">
        <v>377</v>
      </c>
      <c r="X63" s="6" t="s">
        <v>378</v>
      </c>
      <c r="Y63" s="6" t="s">
        <v>380</v>
      </c>
      <c r="Z63" s="6" t="s">
        <v>381</v>
      </c>
      <c r="AA63" s="6" t="s">
        <v>382</v>
      </c>
      <c r="AB63" s="6">
        <v>1</v>
      </c>
      <c r="AC63" s="6" t="s">
        <v>351</v>
      </c>
      <c r="AD63" s="67" t="s">
        <v>352</v>
      </c>
      <c r="AE63" s="67" t="s">
        <v>383</v>
      </c>
      <c r="AF63" s="6" t="e">
        <v>#N/A</v>
      </c>
      <c r="AG63" s="6" t="s">
        <v>156</v>
      </c>
      <c r="AH63" s="1" t="s">
        <v>157</v>
      </c>
      <c r="AI63" s="1" t="s">
        <v>289</v>
      </c>
      <c r="AJ63" s="7" t="e">
        <v>#N/A</v>
      </c>
      <c r="AK63" s="6">
        <v>1</v>
      </c>
      <c r="AL63" s="6" t="s">
        <v>156</v>
      </c>
      <c r="AM63" s="1"/>
      <c r="AN63" s="1"/>
      <c r="AO63" s="1"/>
      <c r="AP63" s="1"/>
      <c r="AQ63" s="4" t="s">
        <v>1248</v>
      </c>
      <c r="AR63" s="4" t="s">
        <v>1248</v>
      </c>
    </row>
    <row r="64" spans="1:46" s="4" customFormat="1" ht="18" customHeight="1" x14ac:dyDescent="0.25">
      <c r="A64" s="1" t="str">
        <f t="shared" si="0"/>
        <v>2016-2.3.1.1-1</v>
      </c>
      <c r="B64" s="5">
        <v>39</v>
      </c>
      <c r="C64" s="6" t="s">
        <v>344</v>
      </c>
      <c r="D64" s="6" t="s">
        <v>42</v>
      </c>
      <c r="E64" s="6"/>
      <c r="F64" s="6" t="s">
        <v>43</v>
      </c>
      <c r="G64" s="6"/>
      <c r="H64" s="6" t="s">
        <v>44</v>
      </c>
      <c r="I64" s="6">
        <v>2016</v>
      </c>
      <c r="J64" s="6">
        <v>2016</v>
      </c>
      <c r="K64" s="6">
        <v>131</v>
      </c>
      <c r="L64" s="6" t="s">
        <v>410</v>
      </c>
      <c r="M64" s="6"/>
      <c r="N64" s="6"/>
      <c r="O64" s="6">
        <v>1</v>
      </c>
      <c r="P64" s="6"/>
      <c r="Q64" s="6"/>
      <c r="R64" s="6"/>
      <c r="S64" s="6" t="s">
        <v>46</v>
      </c>
      <c r="T64" s="6" t="s">
        <v>67</v>
      </c>
      <c r="U64" s="6" t="s">
        <v>148</v>
      </c>
      <c r="V64" s="6" t="s">
        <v>149</v>
      </c>
      <c r="W64" s="6" t="s">
        <v>411</v>
      </c>
      <c r="X64" s="6" t="s">
        <v>412</v>
      </c>
      <c r="Y64" s="6" t="s">
        <v>413</v>
      </c>
      <c r="Z64" s="6" t="s">
        <v>414</v>
      </c>
      <c r="AA64" s="6" t="s">
        <v>415</v>
      </c>
      <c r="AB64" s="6">
        <v>1</v>
      </c>
      <c r="AC64" s="6" t="s">
        <v>195</v>
      </c>
      <c r="AD64" s="67" t="s">
        <v>352</v>
      </c>
      <c r="AE64" s="67" t="s">
        <v>383</v>
      </c>
      <c r="AF64" s="6" t="e">
        <v>#N/A</v>
      </c>
      <c r="AG64" s="6" t="s">
        <v>156</v>
      </c>
      <c r="AH64" s="1" t="s">
        <v>136</v>
      </c>
      <c r="AI64" s="1" t="s">
        <v>198</v>
      </c>
      <c r="AJ64" s="7" t="e">
        <v>#N/A</v>
      </c>
      <c r="AK64" s="6">
        <v>1</v>
      </c>
      <c r="AL64" s="6" t="s">
        <v>156</v>
      </c>
      <c r="AM64" s="1"/>
      <c r="AN64" s="1"/>
      <c r="AO64" s="1"/>
      <c r="AP64" s="1"/>
    </row>
    <row r="65" spans="1:42" s="4" customFormat="1" ht="18" customHeight="1" x14ac:dyDescent="0.25">
      <c r="A65" s="1" t="str">
        <f t="shared" si="0"/>
        <v>2016-2.3.1.2-1</v>
      </c>
      <c r="B65" s="5">
        <v>44</v>
      </c>
      <c r="C65" s="6" t="s">
        <v>344</v>
      </c>
      <c r="D65" s="6" t="s">
        <v>42</v>
      </c>
      <c r="E65" s="6"/>
      <c r="F65" s="6" t="s">
        <v>43</v>
      </c>
      <c r="G65" s="6"/>
      <c r="H65" s="6" t="s">
        <v>44</v>
      </c>
      <c r="I65" s="6">
        <v>2016</v>
      </c>
      <c r="J65" s="6">
        <v>2016</v>
      </c>
      <c r="K65" s="6">
        <v>131</v>
      </c>
      <c r="L65" s="6" t="s">
        <v>416</v>
      </c>
      <c r="M65" s="6"/>
      <c r="N65" s="6"/>
      <c r="O65" s="6">
        <v>1</v>
      </c>
      <c r="P65" s="6"/>
      <c r="Q65" s="6"/>
      <c r="R65" s="6"/>
      <c r="S65" s="6" t="s">
        <v>46</v>
      </c>
      <c r="T65" s="6" t="s">
        <v>67</v>
      </c>
      <c r="U65" s="6" t="s">
        <v>148</v>
      </c>
      <c r="V65" s="6" t="s">
        <v>149</v>
      </c>
      <c r="W65" s="6" t="s">
        <v>417</v>
      </c>
      <c r="X65" s="6" t="s">
        <v>418</v>
      </c>
      <c r="Y65" s="6" t="s">
        <v>419</v>
      </c>
      <c r="Z65" s="6" t="s">
        <v>420</v>
      </c>
      <c r="AA65" s="6" t="s">
        <v>421</v>
      </c>
      <c r="AB65" s="6">
        <v>1</v>
      </c>
      <c r="AC65" s="6" t="s">
        <v>406</v>
      </c>
      <c r="AD65" s="67" t="s">
        <v>352</v>
      </c>
      <c r="AE65" s="67" t="s">
        <v>383</v>
      </c>
      <c r="AF65" s="6" t="e">
        <v>#N/A</v>
      </c>
      <c r="AG65" s="6" t="s">
        <v>156</v>
      </c>
      <c r="AH65" s="1" t="s">
        <v>136</v>
      </c>
      <c r="AI65" s="1" t="s">
        <v>422</v>
      </c>
      <c r="AJ65" s="7" t="s">
        <v>422</v>
      </c>
      <c r="AK65" s="6">
        <v>1</v>
      </c>
      <c r="AL65" s="6" t="s">
        <v>156</v>
      </c>
      <c r="AM65" s="1"/>
      <c r="AN65" s="1"/>
      <c r="AO65" s="1"/>
      <c r="AP65" s="1"/>
    </row>
    <row r="66" spans="1:42" s="4" customFormat="1" ht="18" customHeight="1" x14ac:dyDescent="0.25">
      <c r="A66" s="1" t="str">
        <f t="shared" ref="A66:A129" si="1">CONCATENATE(I66,"-",L66,"-",O66)</f>
        <v>2016-2.3.1.3-1</v>
      </c>
      <c r="B66" s="5">
        <v>45</v>
      </c>
      <c r="C66" s="6" t="s">
        <v>344</v>
      </c>
      <c r="D66" s="6" t="s">
        <v>42</v>
      </c>
      <c r="E66" s="6"/>
      <c r="F66" s="6" t="s">
        <v>43</v>
      </c>
      <c r="G66" s="6"/>
      <c r="H66" s="6" t="s">
        <v>44</v>
      </c>
      <c r="I66" s="6">
        <v>2016</v>
      </c>
      <c r="J66" s="6">
        <v>2016</v>
      </c>
      <c r="K66" s="6">
        <v>131</v>
      </c>
      <c r="L66" s="6" t="s">
        <v>423</v>
      </c>
      <c r="M66" s="6"/>
      <c r="N66" s="6"/>
      <c r="O66" s="6">
        <v>1</v>
      </c>
      <c r="P66" s="6"/>
      <c r="Q66" s="6"/>
      <c r="R66" s="6"/>
      <c r="S66" s="6" t="s">
        <v>46</v>
      </c>
      <c r="T66" s="6" t="s">
        <v>67</v>
      </c>
      <c r="U66" s="6" t="s">
        <v>148</v>
      </c>
      <c r="V66" s="6" t="s">
        <v>149</v>
      </c>
      <c r="W66" s="6" t="s">
        <v>424</v>
      </c>
      <c r="X66" s="6" t="s">
        <v>425</v>
      </c>
      <c r="Y66" s="6" t="s">
        <v>426</v>
      </c>
      <c r="Z66" s="6" t="s">
        <v>427</v>
      </c>
      <c r="AA66" s="6" t="s">
        <v>428</v>
      </c>
      <c r="AB66" s="6">
        <v>1</v>
      </c>
      <c r="AC66" s="6" t="s">
        <v>429</v>
      </c>
      <c r="AD66" s="67" t="s">
        <v>352</v>
      </c>
      <c r="AE66" s="67" t="s">
        <v>383</v>
      </c>
      <c r="AF66" s="6" t="e">
        <v>#N/A</v>
      </c>
      <c r="AG66" s="6" t="s">
        <v>156</v>
      </c>
      <c r="AH66" s="1" t="s">
        <v>235</v>
      </c>
      <c r="AI66" s="1" t="s">
        <v>236</v>
      </c>
      <c r="AJ66" s="7" t="e">
        <v>#N/A</v>
      </c>
      <c r="AK66" s="6">
        <v>1</v>
      </c>
      <c r="AL66" s="6" t="s">
        <v>156</v>
      </c>
      <c r="AM66" s="1"/>
      <c r="AN66" s="1"/>
      <c r="AO66" s="1"/>
      <c r="AP66" s="1"/>
    </row>
    <row r="67" spans="1:42" s="4" customFormat="1" ht="18" customHeight="1" x14ac:dyDescent="0.25">
      <c r="A67" s="1" t="str">
        <f t="shared" si="1"/>
        <v>2016-2.3.1.3-2</v>
      </c>
      <c r="B67" s="5">
        <v>46</v>
      </c>
      <c r="C67" s="6" t="s">
        <v>344</v>
      </c>
      <c r="D67" s="6" t="s">
        <v>42</v>
      </c>
      <c r="E67" s="6"/>
      <c r="F67" s="6" t="s">
        <v>43</v>
      </c>
      <c r="G67" s="6"/>
      <c r="H67" s="6" t="s">
        <v>44</v>
      </c>
      <c r="I67" s="6">
        <v>2016</v>
      </c>
      <c r="J67" s="6">
        <v>2016</v>
      </c>
      <c r="K67" s="6">
        <v>131</v>
      </c>
      <c r="L67" s="6" t="s">
        <v>423</v>
      </c>
      <c r="M67" s="6"/>
      <c r="N67" s="6"/>
      <c r="O67" s="6">
        <v>2</v>
      </c>
      <c r="P67" s="6"/>
      <c r="Q67" s="6"/>
      <c r="R67" s="6"/>
      <c r="S67" s="6" t="s">
        <v>46</v>
      </c>
      <c r="T67" s="6" t="s">
        <v>67</v>
      </c>
      <c r="U67" s="6" t="s">
        <v>148</v>
      </c>
      <c r="V67" s="6" t="s">
        <v>149</v>
      </c>
      <c r="W67" s="6" t="s">
        <v>424</v>
      </c>
      <c r="X67" s="6" t="s">
        <v>430</v>
      </c>
      <c r="Y67" s="6" t="s">
        <v>431</v>
      </c>
      <c r="Z67" s="6" t="s">
        <v>432</v>
      </c>
      <c r="AA67" s="6" t="s">
        <v>433</v>
      </c>
      <c r="AB67" s="6">
        <v>1</v>
      </c>
      <c r="AC67" s="6" t="s">
        <v>434</v>
      </c>
      <c r="AD67" s="67" t="s">
        <v>352</v>
      </c>
      <c r="AE67" s="67" t="s">
        <v>383</v>
      </c>
      <c r="AF67" s="6" t="e">
        <v>#N/A</v>
      </c>
      <c r="AG67" s="6" t="s">
        <v>156</v>
      </c>
      <c r="AH67" s="1" t="s">
        <v>136</v>
      </c>
      <c r="AI67" s="1" t="s">
        <v>236</v>
      </c>
      <c r="AJ67" s="7" t="e">
        <v>#N/A</v>
      </c>
      <c r="AK67" s="6">
        <v>1</v>
      </c>
      <c r="AL67" s="6" t="s">
        <v>156</v>
      </c>
      <c r="AM67" s="1"/>
      <c r="AN67" s="1"/>
      <c r="AO67" s="1"/>
      <c r="AP67" s="1"/>
    </row>
    <row r="68" spans="1:42" s="4" customFormat="1" ht="18" customHeight="1" x14ac:dyDescent="0.25">
      <c r="A68" s="1" t="str">
        <f t="shared" si="1"/>
        <v>2016-2.3.1.5-1</v>
      </c>
      <c r="B68" s="5">
        <v>47</v>
      </c>
      <c r="C68" s="6" t="s">
        <v>344</v>
      </c>
      <c r="D68" s="6" t="s">
        <v>42</v>
      </c>
      <c r="E68" s="6"/>
      <c r="F68" s="6" t="s">
        <v>43</v>
      </c>
      <c r="G68" s="6"/>
      <c r="H68" s="6" t="s">
        <v>44</v>
      </c>
      <c r="I68" s="6">
        <v>2016</v>
      </c>
      <c r="J68" s="6">
        <v>2016</v>
      </c>
      <c r="K68" s="6">
        <v>131</v>
      </c>
      <c r="L68" s="6" t="s">
        <v>435</v>
      </c>
      <c r="M68" s="6"/>
      <c r="N68" s="6"/>
      <c r="O68" s="6">
        <v>1</v>
      </c>
      <c r="P68" s="6"/>
      <c r="Q68" s="6"/>
      <c r="R68" s="6"/>
      <c r="S68" s="6" t="s">
        <v>46</v>
      </c>
      <c r="T68" s="6" t="s">
        <v>67</v>
      </c>
      <c r="U68" s="6" t="s">
        <v>148</v>
      </c>
      <c r="V68" s="6" t="s">
        <v>149</v>
      </c>
      <c r="W68" s="6" t="s">
        <v>436</v>
      </c>
      <c r="X68" s="6" t="s">
        <v>437</v>
      </c>
      <c r="Y68" s="6" t="s">
        <v>438</v>
      </c>
      <c r="Z68" s="6" t="s">
        <v>439</v>
      </c>
      <c r="AA68" s="6" t="s">
        <v>440</v>
      </c>
      <c r="AB68" s="6">
        <v>1</v>
      </c>
      <c r="AC68" s="6" t="s">
        <v>441</v>
      </c>
      <c r="AD68" s="67" t="s">
        <v>352</v>
      </c>
      <c r="AE68" s="67" t="s">
        <v>383</v>
      </c>
      <c r="AF68" s="6" t="e">
        <v>#N/A</v>
      </c>
      <c r="AG68" s="6" t="s">
        <v>156</v>
      </c>
      <c r="AH68" s="1" t="s">
        <v>136</v>
      </c>
      <c r="AI68" s="1" t="s">
        <v>442</v>
      </c>
      <c r="AJ68" s="7" t="e">
        <v>#N/A</v>
      </c>
      <c r="AK68" s="6">
        <v>1</v>
      </c>
      <c r="AL68" s="6" t="s">
        <v>156</v>
      </c>
      <c r="AM68" s="1"/>
      <c r="AN68" s="1"/>
      <c r="AO68" s="1"/>
      <c r="AP68" s="1"/>
    </row>
    <row r="69" spans="1:42" s="4" customFormat="1" ht="18" customHeight="1" x14ac:dyDescent="0.25">
      <c r="A69" s="1" t="str">
        <f t="shared" si="1"/>
        <v>2016-3.1.1-1</v>
      </c>
      <c r="B69" s="5">
        <v>79</v>
      </c>
      <c r="C69" s="6" t="s">
        <v>443</v>
      </c>
      <c r="D69" s="6" t="s">
        <v>42</v>
      </c>
      <c r="E69" s="6"/>
      <c r="F69" s="6" t="s">
        <v>43</v>
      </c>
      <c r="G69" s="6"/>
      <c r="H69" s="6" t="s">
        <v>44</v>
      </c>
      <c r="I69" s="6">
        <v>2016</v>
      </c>
      <c r="J69" s="6">
        <v>2016</v>
      </c>
      <c r="K69" s="6">
        <v>152</v>
      </c>
      <c r="L69" s="6" t="s">
        <v>45</v>
      </c>
      <c r="M69" s="6"/>
      <c r="N69" s="6"/>
      <c r="O69" s="6">
        <v>1</v>
      </c>
      <c r="P69" s="6"/>
      <c r="Q69" s="6"/>
      <c r="R69" s="6"/>
      <c r="S69" s="6" t="s">
        <v>46</v>
      </c>
      <c r="T69" s="6" t="s">
        <v>47</v>
      </c>
      <c r="U69" s="6" t="s">
        <v>48</v>
      </c>
      <c r="V69" s="6" t="s">
        <v>49</v>
      </c>
      <c r="W69" s="6" t="s">
        <v>444</v>
      </c>
      <c r="X69" s="6" t="s">
        <v>445</v>
      </c>
      <c r="Y69" s="6" t="s">
        <v>446</v>
      </c>
      <c r="Z69" s="6" t="s">
        <v>447</v>
      </c>
      <c r="AA69" s="6" t="s">
        <v>448</v>
      </c>
      <c r="AB69" s="6">
        <v>1</v>
      </c>
      <c r="AC69" s="6" t="s">
        <v>406</v>
      </c>
      <c r="AD69" s="67" t="s">
        <v>449</v>
      </c>
      <c r="AE69" s="67" t="s">
        <v>383</v>
      </c>
      <c r="AF69" s="6" t="s">
        <v>450</v>
      </c>
      <c r="AG69" s="6" t="s">
        <v>156</v>
      </c>
      <c r="AH69" s="1" t="s">
        <v>76</v>
      </c>
      <c r="AI69" s="1" t="s">
        <v>451</v>
      </c>
      <c r="AJ69" s="7" t="e">
        <v>#N/A</v>
      </c>
      <c r="AK69" s="6">
        <v>1</v>
      </c>
      <c r="AL69" s="6" t="s">
        <v>156</v>
      </c>
      <c r="AM69" s="1"/>
      <c r="AN69" s="1"/>
      <c r="AO69" s="1"/>
      <c r="AP69" s="1"/>
    </row>
    <row r="70" spans="1:42" s="4" customFormat="1" ht="18" customHeight="1" x14ac:dyDescent="0.25">
      <c r="A70" s="1" t="str">
        <f t="shared" si="1"/>
        <v>2016-3.1.1-2</v>
      </c>
      <c r="B70" s="5">
        <v>80</v>
      </c>
      <c r="C70" s="6" t="s">
        <v>443</v>
      </c>
      <c r="D70" s="6" t="s">
        <v>42</v>
      </c>
      <c r="E70" s="6"/>
      <c r="F70" s="6" t="s">
        <v>43</v>
      </c>
      <c r="G70" s="6"/>
      <c r="H70" s="6" t="s">
        <v>44</v>
      </c>
      <c r="I70" s="6">
        <v>2016</v>
      </c>
      <c r="J70" s="6">
        <v>2016</v>
      </c>
      <c r="K70" s="6">
        <v>152</v>
      </c>
      <c r="L70" s="6" t="s">
        <v>45</v>
      </c>
      <c r="M70" s="6"/>
      <c r="N70" s="6"/>
      <c r="O70" s="6">
        <v>2</v>
      </c>
      <c r="P70" s="6"/>
      <c r="Q70" s="6"/>
      <c r="R70" s="6"/>
      <c r="S70" s="6" t="s">
        <v>46</v>
      </c>
      <c r="T70" s="6" t="s">
        <v>47</v>
      </c>
      <c r="U70" s="6" t="s">
        <v>48</v>
      </c>
      <c r="V70" s="6" t="s">
        <v>49</v>
      </c>
      <c r="W70" s="6" t="s">
        <v>444</v>
      </c>
      <c r="X70" s="6" t="s">
        <v>445</v>
      </c>
      <c r="Y70" s="6" t="s">
        <v>452</v>
      </c>
      <c r="Z70" s="6" t="s">
        <v>453</v>
      </c>
      <c r="AA70" s="6" t="s">
        <v>454</v>
      </c>
      <c r="AB70" s="6">
        <v>1</v>
      </c>
      <c r="AC70" s="6" t="s">
        <v>406</v>
      </c>
      <c r="AD70" s="67" t="s">
        <v>449</v>
      </c>
      <c r="AE70" s="67" t="s">
        <v>383</v>
      </c>
      <c r="AF70" s="6" t="s">
        <v>455</v>
      </c>
      <c r="AG70" s="6" t="s">
        <v>156</v>
      </c>
      <c r="AH70" s="1" t="s">
        <v>76</v>
      </c>
      <c r="AI70" s="1" t="s">
        <v>451</v>
      </c>
      <c r="AJ70" s="7" t="e">
        <v>#N/A</v>
      </c>
      <c r="AK70" s="6">
        <v>1</v>
      </c>
      <c r="AL70" s="6" t="s">
        <v>156</v>
      </c>
      <c r="AM70" s="1"/>
      <c r="AN70" s="1"/>
      <c r="AO70" s="1"/>
      <c r="AP70" s="1"/>
    </row>
    <row r="71" spans="1:42" s="4" customFormat="1" ht="18" customHeight="1" x14ac:dyDescent="0.25">
      <c r="A71" s="1" t="str">
        <f t="shared" si="1"/>
        <v>2016-3.2.1-1</v>
      </c>
      <c r="B71" s="5">
        <v>143</v>
      </c>
      <c r="C71" s="6" t="s">
        <v>443</v>
      </c>
      <c r="D71" s="6" t="s">
        <v>42</v>
      </c>
      <c r="E71" s="6"/>
      <c r="F71" s="6" t="s">
        <v>43</v>
      </c>
      <c r="G71" s="6"/>
      <c r="H71" s="6" t="s">
        <v>44</v>
      </c>
      <c r="I71" s="6">
        <v>2016</v>
      </c>
      <c r="J71" s="6">
        <v>2016</v>
      </c>
      <c r="K71" s="6">
        <v>152</v>
      </c>
      <c r="L71" s="6" t="s">
        <v>91</v>
      </c>
      <c r="M71" s="6"/>
      <c r="N71" s="6"/>
      <c r="O71" s="6">
        <v>1</v>
      </c>
      <c r="P71" s="6"/>
      <c r="Q71" s="6"/>
      <c r="R71" s="6"/>
      <c r="S71" s="6" t="s">
        <v>46</v>
      </c>
      <c r="T71" s="6" t="s">
        <v>47</v>
      </c>
      <c r="U71" s="6" t="s">
        <v>48</v>
      </c>
      <c r="V71" s="6" t="s">
        <v>49</v>
      </c>
      <c r="W71" s="6" t="s">
        <v>456</v>
      </c>
      <c r="X71" s="6" t="s">
        <v>457</v>
      </c>
      <c r="Y71" s="6" t="s">
        <v>458</v>
      </c>
      <c r="Z71" s="6" t="s">
        <v>459</v>
      </c>
      <c r="AA71" s="6" t="s">
        <v>460</v>
      </c>
      <c r="AB71" s="6">
        <v>1</v>
      </c>
      <c r="AC71" s="6" t="s">
        <v>351</v>
      </c>
      <c r="AD71" s="67" t="s">
        <v>449</v>
      </c>
      <c r="AE71" s="67" t="s">
        <v>383</v>
      </c>
      <c r="AF71" s="6" t="s">
        <v>461</v>
      </c>
      <c r="AG71" s="6" t="s">
        <v>156</v>
      </c>
      <c r="AH71" s="1" t="s">
        <v>60</v>
      </c>
      <c r="AI71" s="1" t="s">
        <v>462</v>
      </c>
      <c r="AJ71" s="7" t="e">
        <v>#N/A</v>
      </c>
      <c r="AK71" s="6">
        <v>1</v>
      </c>
      <c r="AL71" s="6" t="s">
        <v>156</v>
      </c>
      <c r="AM71" s="1"/>
      <c r="AN71" s="1"/>
      <c r="AO71" s="1"/>
      <c r="AP71" s="1"/>
    </row>
    <row r="72" spans="1:42" s="4" customFormat="1" ht="18" customHeight="1" x14ac:dyDescent="0.25">
      <c r="A72" s="1" t="str">
        <f t="shared" si="1"/>
        <v>2016-3.2.1-2</v>
      </c>
      <c r="B72" s="5">
        <v>144</v>
      </c>
      <c r="C72" s="6" t="s">
        <v>443</v>
      </c>
      <c r="D72" s="6" t="s">
        <v>42</v>
      </c>
      <c r="E72" s="6"/>
      <c r="F72" s="6" t="s">
        <v>43</v>
      </c>
      <c r="G72" s="6"/>
      <c r="H72" s="6" t="s">
        <v>44</v>
      </c>
      <c r="I72" s="6">
        <v>2016</v>
      </c>
      <c r="J72" s="6">
        <v>2016</v>
      </c>
      <c r="K72" s="6">
        <v>152</v>
      </c>
      <c r="L72" s="6" t="s">
        <v>91</v>
      </c>
      <c r="M72" s="6"/>
      <c r="N72" s="6"/>
      <c r="O72" s="6">
        <v>2</v>
      </c>
      <c r="P72" s="6"/>
      <c r="Q72" s="6"/>
      <c r="R72" s="6"/>
      <c r="S72" s="6" t="s">
        <v>46</v>
      </c>
      <c r="T72" s="6" t="s">
        <v>47</v>
      </c>
      <c r="U72" s="6" t="s">
        <v>48</v>
      </c>
      <c r="V72" s="6" t="s">
        <v>49</v>
      </c>
      <c r="W72" s="6" t="s">
        <v>456</v>
      </c>
      <c r="X72" s="6" t="s">
        <v>457</v>
      </c>
      <c r="Y72" s="6" t="s">
        <v>463</v>
      </c>
      <c r="Z72" s="6" t="s">
        <v>464</v>
      </c>
      <c r="AA72" s="6" t="s">
        <v>465</v>
      </c>
      <c r="AB72" s="6">
        <v>1</v>
      </c>
      <c r="AC72" s="6" t="s">
        <v>361</v>
      </c>
      <c r="AD72" s="67" t="s">
        <v>352</v>
      </c>
      <c r="AE72" s="67" t="s">
        <v>383</v>
      </c>
      <c r="AF72" s="6" t="s">
        <v>466</v>
      </c>
      <c r="AG72" s="6" t="s">
        <v>156</v>
      </c>
      <c r="AH72" s="1" t="s">
        <v>60</v>
      </c>
      <c r="AI72" s="1" t="s">
        <v>462</v>
      </c>
      <c r="AJ72" s="7" t="e">
        <v>#N/A</v>
      </c>
      <c r="AK72" s="6">
        <v>1</v>
      </c>
      <c r="AL72" s="6" t="s">
        <v>156</v>
      </c>
      <c r="AM72" s="1"/>
      <c r="AN72" s="1"/>
      <c r="AO72" s="1"/>
      <c r="AP72" s="1"/>
    </row>
    <row r="73" spans="1:42" s="4" customFormat="1" ht="18" customHeight="1" x14ac:dyDescent="0.25">
      <c r="A73" s="1" t="str">
        <f t="shared" si="1"/>
        <v>2016-3.2.1-3</v>
      </c>
      <c r="B73" s="5">
        <v>145</v>
      </c>
      <c r="C73" s="6" t="s">
        <v>443</v>
      </c>
      <c r="D73" s="6" t="s">
        <v>42</v>
      </c>
      <c r="E73" s="6"/>
      <c r="F73" s="6" t="s">
        <v>43</v>
      </c>
      <c r="G73" s="6"/>
      <c r="H73" s="6" t="s">
        <v>44</v>
      </c>
      <c r="I73" s="6">
        <v>2016</v>
      </c>
      <c r="J73" s="6">
        <v>2016</v>
      </c>
      <c r="K73" s="6">
        <v>152</v>
      </c>
      <c r="L73" s="6" t="s">
        <v>91</v>
      </c>
      <c r="M73" s="6"/>
      <c r="N73" s="6"/>
      <c r="O73" s="6">
        <v>3</v>
      </c>
      <c r="P73" s="6"/>
      <c r="Q73" s="6"/>
      <c r="R73" s="6"/>
      <c r="S73" s="6" t="s">
        <v>46</v>
      </c>
      <c r="T73" s="6" t="s">
        <v>47</v>
      </c>
      <c r="U73" s="6" t="s">
        <v>48</v>
      </c>
      <c r="V73" s="6" t="s">
        <v>49</v>
      </c>
      <c r="W73" s="6" t="s">
        <v>456</v>
      </c>
      <c r="X73" s="6" t="s">
        <v>457</v>
      </c>
      <c r="Y73" s="6" t="s">
        <v>467</v>
      </c>
      <c r="Z73" s="6" t="s">
        <v>468</v>
      </c>
      <c r="AA73" s="6" t="s">
        <v>469</v>
      </c>
      <c r="AB73" s="6">
        <v>1</v>
      </c>
      <c r="AC73" s="6" t="s">
        <v>406</v>
      </c>
      <c r="AD73" s="67" t="s">
        <v>470</v>
      </c>
      <c r="AE73" s="67" t="s">
        <v>383</v>
      </c>
      <c r="AF73" s="6" t="s">
        <v>471</v>
      </c>
      <c r="AG73" s="6" t="s">
        <v>156</v>
      </c>
      <c r="AH73" s="1" t="s">
        <v>60</v>
      </c>
      <c r="AI73" s="1" t="s">
        <v>462</v>
      </c>
      <c r="AJ73" s="7" t="e">
        <v>#N/A</v>
      </c>
      <c r="AK73" s="6">
        <v>1</v>
      </c>
      <c r="AL73" s="6" t="s">
        <v>156</v>
      </c>
      <c r="AM73" s="1"/>
      <c r="AN73" s="1"/>
      <c r="AO73" s="1"/>
      <c r="AP73" s="1"/>
    </row>
    <row r="74" spans="1:42" s="4" customFormat="1" ht="18" customHeight="1" x14ac:dyDescent="0.25">
      <c r="A74" s="1" t="str">
        <f t="shared" si="1"/>
        <v>2016-3.3.1-1</v>
      </c>
      <c r="B74" s="5">
        <v>166</v>
      </c>
      <c r="C74" s="6" t="s">
        <v>443</v>
      </c>
      <c r="D74" s="6" t="s">
        <v>42</v>
      </c>
      <c r="E74" s="6"/>
      <c r="F74" s="6" t="s">
        <v>43</v>
      </c>
      <c r="G74" s="6"/>
      <c r="H74" s="6" t="s">
        <v>44</v>
      </c>
      <c r="I74" s="6">
        <v>2016</v>
      </c>
      <c r="J74" s="6">
        <v>2016</v>
      </c>
      <c r="K74" s="6">
        <v>152</v>
      </c>
      <c r="L74" s="6" t="s">
        <v>472</v>
      </c>
      <c r="M74" s="6"/>
      <c r="N74" s="6"/>
      <c r="O74" s="6">
        <v>1</v>
      </c>
      <c r="P74" s="6"/>
      <c r="Q74" s="6"/>
      <c r="R74" s="6"/>
      <c r="S74" s="6" t="s">
        <v>46</v>
      </c>
      <c r="T74" s="6" t="s">
        <v>47</v>
      </c>
      <c r="U74" s="6" t="s">
        <v>48</v>
      </c>
      <c r="V74" s="6" t="s">
        <v>49</v>
      </c>
      <c r="W74" s="6" t="s">
        <v>473</v>
      </c>
      <c r="X74" s="6" t="s">
        <v>474</v>
      </c>
      <c r="Y74" s="6" t="s">
        <v>475</v>
      </c>
      <c r="Z74" s="6" t="s">
        <v>464</v>
      </c>
      <c r="AA74" s="6" t="s">
        <v>465</v>
      </c>
      <c r="AB74" s="6">
        <v>1</v>
      </c>
      <c r="AC74" s="6" t="s">
        <v>361</v>
      </c>
      <c r="AD74" s="67" t="s">
        <v>352</v>
      </c>
      <c r="AE74" s="67" t="s">
        <v>383</v>
      </c>
      <c r="AF74" s="6" t="s">
        <v>466</v>
      </c>
      <c r="AG74" s="6" t="s">
        <v>156</v>
      </c>
      <c r="AH74" s="1" t="s">
        <v>60</v>
      </c>
      <c r="AI74" s="1" t="s">
        <v>262</v>
      </c>
      <c r="AJ74" s="7" t="e">
        <v>#N/A</v>
      </c>
      <c r="AK74" s="6">
        <v>1</v>
      </c>
      <c r="AL74" s="6" t="s">
        <v>156</v>
      </c>
      <c r="AM74" s="1"/>
      <c r="AN74" s="1"/>
      <c r="AO74" s="1"/>
      <c r="AP74" s="1"/>
    </row>
    <row r="75" spans="1:42" s="4" customFormat="1" ht="18" customHeight="1" x14ac:dyDescent="0.25">
      <c r="A75" s="1" t="str">
        <f t="shared" si="1"/>
        <v>2016-3.3.1-2</v>
      </c>
      <c r="B75" s="5">
        <v>167</v>
      </c>
      <c r="C75" s="6" t="s">
        <v>443</v>
      </c>
      <c r="D75" s="6" t="s">
        <v>42</v>
      </c>
      <c r="E75" s="6"/>
      <c r="F75" s="6" t="s">
        <v>43</v>
      </c>
      <c r="G75" s="6"/>
      <c r="H75" s="6" t="s">
        <v>44</v>
      </c>
      <c r="I75" s="6">
        <v>2016</v>
      </c>
      <c r="J75" s="6">
        <v>2016</v>
      </c>
      <c r="K75" s="6">
        <v>152</v>
      </c>
      <c r="L75" s="6" t="s">
        <v>472</v>
      </c>
      <c r="M75" s="6"/>
      <c r="N75" s="6"/>
      <c r="O75" s="6">
        <v>2</v>
      </c>
      <c r="P75" s="6"/>
      <c r="Q75" s="6"/>
      <c r="R75" s="6"/>
      <c r="S75" s="6" t="s">
        <v>46</v>
      </c>
      <c r="T75" s="6" t="s">
        <v>47</v>
      </c>
      <c r="U75" s="6" t="s">
        <v>48</v>
      </c>
      <c r="V75" s="6" t="s">
        <v>49</v>
      </c>
      <c r="W75" s="6" t="s">
        <v>473</v>
      </c>
      <c r="X75" s="6" t="s">
        <v>474</v>
      </c>
      <c r="Y75" s="6" t="s">
        <v>476</v>
      </c>
      <c r="Z75" s="6" t="s">
        <v>477</v>
      </c>
      <c r="AA75" s="6" t="s">
        <v>478</v>
      </c>
      <c r="AB75" s="6">
        <v>1</v>
      </c>
      <c r="AC75" s="6" t="s">
        <v>361</v>
      </c>
      <c r="AD75" s="67" t="s">
        <v>449</v>
      </c>
      <c r="AE75" s="67" t="s">
        <v>383</v>
      </c>
      <c r="AF75" s="6" t="s">
        <v>479</v>
      </c>
      <c r="AG75" s="6" t="s">
        <v>156</v>
      </c>
      <c r="AH75" s="1" t="s">
        <v>60</v>
      </c>
      <c r="AI75" s="1" t="s">
        <v>262</v>
      </c>
      <c r="AJ75" s="7" t="e">
        <v>#N/A</v>
      </c>
      <c r="AK75" s="6">
        <v>1</v>
      </c>
      <c r="AL75" s="6" t="s">
        <v>156</v>
      </c>
      <c r="AM75" s="1"/>
      <c r="AN75" s="1"/>
      <c r="AO75" s="1"/>
      <c r="AP75" s="1"/>
    </row>
    <row r="76" spans="1:42" s="4" customFormat="1" ht="18" customHeight="1" x14ac:dyDescent="0.25">
      <c r="A76" s="1" t="str">
        <f t="shared" si="1"/>
        <v>2016-3.3.1-3</v>
      </c>
      <c r="B76" s="5">
        <v>168</v>
      </c>
      <c r="C76" s="6" t="s">
        <v>443</v>
      </c>
      <c r="D76" s="6" t="s">
        <v>42</v>
      </c>
      <c r="E76" s="6"/>
      <c r="F76" s="6" t="s">
        <v>43</v>
      </c>
      <c r="G76" s="6"/>
      <c r="H76" s="6" t="s">
        <v>44</v>
      </c>
      <c r="I76" s="6">
        <v>2016</v>
      </c>
      <c r="J76" s="6">
        <v>2016</v>
      </c>
      <c r="K76" s="6">
        <v>152</v>
      </c>
      <c r="L76" s="6" t="s">
        <v>472</v>
      </c>
      <c r="M76" s="6"/>
      <c r="N76" s="6"/>
      <c r="O76" s="6">
        <v>3</v>
      </c>
      <c r="P76" s="6"/>
      <c r="Q76" s="6"/>
      <c r="R76" s="6"/>
      <c r="S76" s="6" t="s">
        <v>46</v>
      </c>
      <c r="T76" s="6" t="s">
        <v>47</v>
      </c>
      <c r="U76" s="6" t="s">
        <v>48</v>
      </c>
      <c r="V76" s="6" t="s">
        <v>49</v>
      </c>
      <c r="W76" s="6" t="s">
        <v>473</v>
      </c>
      <c r="X76" s="6" t="s">
        <v>474</v>
      </c>
      <c r="Y76" s="6" t="s">
        <v>480</v>
      </c>
      <c r="Z76" s="6" t="s">
        <v>468</v>
      </c>
      <c r="AA76" s="6" t="s">
        <v>481</v>
      </c>
      <c r="AB76" s="6">
        <v>1</v>
      </c>
      <c r="AC76" s="6" t="s">
        <v>406</v>
      </c>
      <c r="AD76" s="67" t="s">
        <v>470</v>
      </c>
      <c r="AE76" s="67" t="s">
        <v>383</v>
      </c>
      <c r="AF76" s="6" t="s">
        <v>482</v>
      </c>
      <c r="AG76" s="6" t="s">
        <v>250</v>
      </c>
      <c r="AH76" s="1" t="s">
        <v>60</v>
      </c>
      <c r="AI76" s="1" t="s">
        <v>483</v>
      </c>
      <c r="AJ76" s="7" t="e">
        <v>#N/A</v>
      </c>
      <c r="AK76" s="6">
        <v>1</v>
      </c>
      <c r="AL76" s="6" t="s">
        <v>251</v>
      </c>
      <c r="AM76" s="1"/>
      <c r="AN76" s="1"/>
      <c r="AO76" s="1"/>
      <c r="AP76" s="1"/>
    </row>
    <row r="77" spans="1:42" s="4" customFormat="1" ht="18" customHeight="1" x14ac:dyDescent="0.25">
      <c r="A77" s="1" t="str">
        <f t="shared" si="1"/>
        <v>2016-3.3.2-1</v>
      </c>
      <c r="B77" s="5">
        <v>180</v>
      </c>
      <c r="C77" s="6" t="s">
        <v>443</v>
      </c>
      <c r="D77" s="6" t="s">
        <v>42</v>
      </c>
      <c r="E77" s="6"/>
      <c r="F77" s="6" t="s">
        <v>43</v>
      </c>
      <c r="G77" s="6"/>
      <c r="H77" s="6" t="s">
        <v>44</v>
      </c>
      <c r="I77" s="6">
        <v>2016</v>
      </c>
      <c r="J77" s="6">
        <v>2016</v>
      </c>
      <c r="K77" s="6">
        <v>152</v>
      </c>
      <c r="L77" s="6" t="s">
        <v>484</v>
      </c>
      <c r="M77" s="6"/>
      <c r="N77" s="6"/>
      <c r="O77" s="6">
        <v>1</v>
      </c>
      <c r="P77" s="6"/>
      <c r="Q77" s="6"/>
      <c r="R77" s="6"/>
      <c r="S77" s="6" t="s">
        <v>46</v>
      </c>
      <c r="T77" s="6" t="s">
        <v>47</v>
      </c>
      <c r="U77" s="6" t="s">
        <v>48</v>
      </c>
      <c r="V77" s="6" t="s">
        <v>49</v>
      </c>
      <c r="W77" s="6" t="s">
        <v>485</v>
      </c>
      <c r="X77" s="6" t="s">
        <v>486</v>
      </c>
      <c r="Y77" s="6" t="s">
        <v>487</v>
      </c>
      <c r="Z77" s="6" t="s">
        <v>488</v>
      </c>
      <c r="AA77" s="6" t="s">
        <v>489</v>
      </c>
      <c r="AB77" s="6">
        <v>1</v>
      </c>
      <c r="AC77" s="6" t="s">
        <v>406</v>
      </c>
      <c r="AD77" s="67" t="s">
        <v>352</v>
      </c>
      <c r="AE77" s="67" t="s">
        <v>383</v>
      </c>
      <c r="AF77" s="6" t="e">
        <v>#N/A</v>
      </c>
      <c r="AG77" s="6" t="s">
        <v>156</v>
      </c>
      <c r="AH77" s="1" t="s">
        <v>76</v>
      </c>
      <c r="AI77" s="1" t="s">
        <v>262</v>
      </c>
      <c r="AJ77" s="7" t="e">
        <v>#N/A</v>
      </c>
      <c r="AK77" s="6">
        <v>1</v>
      </c>
      <c r="AL77" s="6" t="s">
        <v>156</v>
      </c>
      <c r="AM77" s="1"/>
      <c r="AN77" s="1"/>
      <c r="AO77" s="1"/>
      <c r="AP77" s="1"/>
    </row>
    <row r="78" spans="1:42" s="4" customFormat="1" ht="18" customHeight="1" x14ac:dyDescent="0.25">
      <c r="A78" s="1" t="str">
        <f t="shared" si="1"/>
        <v>2016-3.3.2-2</v>
      </c>
      <c r="B78" s="5">
        <v>181</v>
      </c>
      <c r="C78" s="6" t="s">
        <v>443</v>
      </c>
      <c r="D78" s="6" t="s">
        <v>42</v>
      </c>
      <c r="E78" s="6"/>
      <c r="F78" s="6" t="s">
        <v>43</v>
      </c>
      <c r="G78" s="6"/>
      <c r="H78" s="6" t="s">
        <v>44</v>
      </c>
      <c r="I78" s="6">
        <v>2016</v>
      </c>
      <c r="J78" s="6">
        <v>2016</v>
      </c>
      <c r="K78" s="6">
        <v>152</v>
      </c>
      <c r="L78" s="6" t="s">
        <v>484</v>
      </c>
      <c r="M78" s="6"/>
      <c r="N78" s="6"/>
      <c r="O78" s="6">
        <v>2</v>
      </c>
      <c r="P78" s="6"/>
      <c r="Q78" s="6"/>
      <c r="R78" s="6"/>
      <c r="S78" s="6" t="s">
        <v>46</v>
      </c>
      <c r="T78" s="6" t="s">
        <v>47</v>
      </c>
      <c r="U78" s="6" t="s">
        <v>48</v>
      </c>
      <c r="V78" s="6" t="s">
        <v>49</v>
      </c>
      <c r="W78" s="6" t="s">
        <v>485</v>
      </c>
      <c r="X78" s="6" t="s">
        <v>486</v>
      </c>
      <c r="Y78" s="6" t="s">
        <v>490</v>
      </c>
      <c r="Z78" s="6" t="s">
        <v>491</v>
      </c>
      <c r="AA78" s="6" t="s">
        <v>492</v>
      </c>
      <c r="AB78" s="6">
        <v>1</v>
      </c>
      <c r="AC78" s="6" t="s">
        <v>406</v>
      </c>
      <c r="AD78" s="67" t="s">
        <v>493</v>
      </c>
      <c r="AE78" s="67" t="s">
        <v>383</v>
      </c>
      <c r="AF78" s="6" t="e">
        <v>#N/A</v>
      </c>
      <c r="AG78" s="6" t="s">
        <v>156</v>
      </c>
      <c r="AH78" s="1" t="s">
        <v>76</v>
      </c>
      <c r="AI78" s="1" t="s">
        <v>262</v>
      </c>
      <c r="AJ78" s="7" t="e">
        <v>#N/A</v>
      </c>
      <c r="AK78" s="6">
        <v>1</v>
      </c>
      <c r="AL78" s="6" t="s">
        <v>156</v>
      </c>
      <c r="AM78" s="1"/>
      <c r="AN78" s="1"/>
      <c r="AO78" s="1"/>
      <c r="AP78" s="1"/>
    </row>
    <row r="79" spans="1:42" s="4" customFormat="1" ht="18" customHeight="1" x14ac:dyDescent="0.25">
      <c r="A79" s="1" t="str">
        <f t="shared" si="1"/>
        <v>2016-3.4.1-1</v>
      </c>
      <c r="B79" s="5">
        <v>190</v>
      </c>
      <c r="C79" s="6" t="s">
        <v>443</v>
      </c>
      <c r="D79" s="6" t="s">
        <v>42</v>
      </c>
      <c r="E79" s="6"/>
      <c r="F79" s="6" t="s">
        <v>43</v>
      </c>
      <c r="G79" s="6"/>
      <c r="H79" s="6" t="s">
        <v>44</v>
      </c>
      <c r="I79" s="6">
        <v>2016</v>
      </c>
      <c r="J79" s="6">
        <v>2016</v>
      </c>
      <c r="K79" s="6">
        <v>152</v>
      </c>
      <c r="L79" s="6" t="s">
        <v>494</v>
      </c>
      <c r="M79" s="6"/>
      <c r="N79" s="6"/>
      <c r="O79" s="6">
        <v>1</v>
      </c>
      <c r="P79" s="6"/>
      <c r="Q79" s="6"/>
      <c r="R79" s="6"/>
      <c r="S79" s="6" t="s">
        <v>46</v>
      </c>
      <c r="T79" s="6" t="s">
        <v>47</v>
      </c>
      <c r="U79" s="6" t="s">
        <v>48</v>
      </c>
      <c r="V79" s="6" t="s">
        <v>49</v>
      </c>
      <c r="W79" s="6" t="s">
        <v>495</v>
      </c>
      <c r="X79" s="6" t="s">
        <v>496</v>
      </c>
      <c r="Y79" s="6" t="s">
        <v>497</v>
      </c>
      <c r="Z79" s="6" t="s">
        <v>498</v>
      </c>
      <c r="AA79" s="6" t="s">
        <v>499</v>
      </c>
      <c r="AB79" s="6">
        <v>1</v>
      </c>
      <c r="AC79" s="6" t="s">
        <v>351</v>
      </c>
      <c r="AD79" s="67" t="s">
        <v>352</v>
      </c>
      <c r="AE79" s="67" t="s">
        <v>383</v>
      </c>
      <c r="AF79" s="6" t="s">
        <v>500</v>
      </c>
      <c r="AG79" s="6" t="s">
        <v>156</v>
      </c>
      <c r="AH79" s="1" t="s">
        <v>89</v>
      </c>
      <c r="AI79" s="1" t="s">
        <v>107</v>
      </c>
      <c r="AJ79" s="7" t="e">
        <v>#N/A</v>
      </c>
      <c r="AK79" s="6">
        <v>1</v>
      </c>
      <c r="AL79" s="6" t="s">
        <v>156</v>
      </c>
      <c r="AM79" s="1"/>
      <c r="AN79" s="1"/>
      <c r="AO79" s="1"/>
      <c r="AP79" s="1"/>
    </row>
    <row r="80" spans="1:42" s="4" customFormat="1" ht="18" customHeight="1" x14ac:dyDescent="0.25">
      <c r="A80" s="1" t="str">
        <f t="shared" si="1"/>
        <v>2016-3.5.1-1</v>
      </c>
      <c r="B80" s="5">
        <v>202</v>
      </c>
      <c r="C80" s="6" t="s">
        <v>443</v>
      </c>
      <c r="D80" s="6" t="s">
        <v>42</v>
      </c>
      <c r="E80" s="6"/>
      <c r="F80" s="6" t="s">
        <v>43</v>
      </c>
      <c r="G80" s="6"/>
      <c r="H80" s="6" t="s">
        <v>44</v>
      </c>
      <c r="I80" s="6">
        <v>2016</v>
      </c>
      <c r="J80" s="6">
        <v>2016</v>
      </c>
      <c r="K80" s="6">
        <v>152</v>
      </c>
      <c r="L80" s="6" t="s">
        <v>501</v>
      </c>
      <c r="M80" s="6"/>
      <c r="N80" s="6"/>
      <c r="O80" s="6">
        <v>1</v>
      </c>
      <c r="P80" s="6"/>
      <c r="Q80" s="6"/>
      <c r="R80" s="6"/>
      <c r="S80" s="6" t="s">
        <v>46</v>
      </c>
      <c r="T80" s="6" t="s">
        <v>47</v>
      </c>
      <c r="U80" s="6" t="s">
        <v>48</v>
      </c>
      <c r="V80" s="6" t="s">
        <v>49</v>
      </c>
      <c r="W80" s="6" t="s">
        <v>502</v>
      </c>
      <c r="X80" s="6" t="s">
        <v>474</v>
      </c>
      <c r="Y80" s="6" t="s">
        <v>503</v>
      </c>
      <c r="Z80" s="6" t="s">
        <v>464</v>
      </c>
      <c r="AA80" s="6" t="s">
        <v>465</v>
      </c>
      <c r="AB80" s="6">
        <v>1</v>
      </c>
      <c r="AC80" s="6" t="s">
        <v>361</v>
      </c>
      <c r="AD80" s="67" t="s">
        <v>352</v>
      </c>
      <c r="AE80" s="67" t="s">
        <v>383</v>
      </c>
      <c r="AF80" s="6" t="e">
        <v>#N/A</v>
      </c>
      <c r="AG80" s="6" t="s">
        <v>156</v>
      </c>
      <c r="AH80" s="1" t="s">
        <v>60</v>
      </c>
      <c r="AI80" s="1" t="s">
        <v>184</v>
      </c>
      <c r="AJ80" s="7" t="e">
        <v>#N/A</v>
      </c>
      <c r="AK80" s="6">
        <v>1</v>
      </c>
      <c r="AL80" s="6" t="s">
        <v>156</v>
      </c>
      <c r="AM80" s="1"/>
      <c r="AN80" s="1"/>
      <c r="AO80" s="1"/>
      <c r="AP80" s="1"/>
    </row>
    <row r="81" spans="1:46" s="4" customFormat="1" ht="18" customHeight="1" x14ac:dyDescent="0.25">
      <c r="A81" s="1" t="str">
        <f t="shared" si="1"/>
        <v>2016-3.5.1-2</v>
      </c>
      <c r="B81" s="5">
        <v>203</v>
      </c>
      <c r="C81" s="6" t="s">
        <v>443</v>
      </c>
      <c r="D81" s="6" t="s">
        <v>42</v>
      </c>
      <c r="E81" s="6"/>
      <c r="F81" s="6" t="s">
        <v>43</v>
      </c>
      <c r="G81" s="6"/>
      <c r="H81" s="6" t="s">
        <v>44</v>
      </c>
      <c r="I81" s="6">
        <v>2016</v>
      </c>
      <c r="J81" s="6">
        <v>2016</v>
      </c>
      <c r="K81" s="6">
        <v>152</v>
      </c>
      <c r="L81" s="6" t="s">
        <v>501</v>
      </c>
      <c r="M81" s="6"/>
      <c r="N81" s="6"/>
      <c r="O81" s="6">
        <v>2</v>
      </c>
      <c r="P81" s="6"/>
      <c r="Q81" s="6"/>
      <c r="R81" s="6"/>
      <c r="S81" s="6" t="s">
        <v>46</v>
      </c>
      <c r="T81" s="6" t="s">
        <v>47</v>
      </c>
      <c r="U81" s="6" t="s">
        <v>48</v>
      </c>
      <c r="V81" s="6" t="s">
        <v>49</v>
      </c>
      <c r="W81" s="6" t="s">
        <v>502</v>
      </c>
      <c r="X81" s="6" t="s">
        <v>474</v>
      </c>
      <c r="Y81" s="6" t="s">
        <v>504</v>
      </c>
      <c r="Z81" s="6" t="s">
        <v>505</v>
      </c>
      <c r="AA81" s="6" t="s">
        <v>506</v>
      </c>
      <c r="AB81" s="6">
        <v>1</v>
      </c>
      <c r="AC81" s="6" t="s">
        <v>406</v>
      </c>
      <c r="AD81" s="67" t="s">
        <v>507</v>
      </c>
      <c r="AE81" s="67" t="s">
        <v>383</v>
      </c>
      <c r="AF81" s="6" t="e">
        <v>#N/A</v>
      </c>
      <c r="AG81" s="6" t="s">
        <v>156</v>
      </c>
      <c r="AH81" s="1" t="s">
        <v>60</v>
      </c>
      <c r="AI81" s="1" t="s">
        <v>184</v>
      </c>
      <c r="AJ81" s="7" t="e">
        <v>#N/A</v>
      </c>
      <c r="AK81" s="6">
        <v>1</v>
      </c>
      <c r="AL81" s="6" t="s">
        <v>156</v>
      </c>
      <c r="AM81" s="1"/>
      <c r="AN81" s="1"/>
      <c r="AO81" s="1"/>
      <c r="AP81" s="1"/>
    </row>
    <row r="82" spans="1:46" s="4" customFormat="1" ht="18" customHeight="1" x14ac:dyDescent="0.25">
      <c r="A82" s="1" t="str">
        <f t="shared" si="1"/>
        <v>2016-3.5.1-3</v>
      </c>
      <c r="B82" s="5">
        <v>204</v>
      </c>
      <c r="C82" s="6" t="s">
        <v>443</v>
      </c>
      <c r="D82" s="6" t="s">
        <v>42</v>
      </c>
      <c r="E82" s="6"/>
      <c r="F82" s="6" t="s">
        <v>43</v>
      </c>
      <c r="G82" s="6"/>
      <c r="H82" s="6" t="s">
        <v>44</v>
      </c>
      <c r="I82" s="6">
        <v>2016</v>
      </c>
      <c r="J82" s="6">
        <v>2016</v>
      </c>
      <c r="K82" s="6">
        <v>152</v>
      </c>
      <c r="L82" s="6" t="s">
        <v>501</v>
      </c>
      <c r="M82" s="6"/>
      <c r="N82" s="6"/>
      <c r="O82" s="6">
        <v>3</v>
      </c>
      <c r="P82" s="6"/>
      <c r="Q82" s="6"/>
      <c r="R82" s="6"/>
      <c r="S82" s="6" t="s">
        <v>46</v>
      </c>
      <c r="T82" s="6" t="s">
        <v>47</v>
      </c>
      <c r="U82" s="6" t="s">
        <v>48</v>
      </c>
      <c r="V82" s="6" t="s">
        <v>49</v>
      </c>
      <c r="W82" s="6" t="s">
        <v>502</v>
      </c>
      <c r="X82" s="6" t="s">
        <v>474</v>
      </c>
      <c r="Y82" s="6" t="s">
        <v>467</v>
      </c>
      <c r="Z82" s="6" t="s">
        <v>468</v>
      </c>
      <c r="AA82" s="6" t="s">
        <v>481</v>
      </c>
      <c r="AB82" s="6">
        <v>1</v>
      </c>
      <c r="AC82" s="6" t="s">
        <v>406</v>
      </c>
      <c r="AD82" s="67" t="s">
        <v>470</v>
      </c>
      <c r="AE82" s="67" t="s">
        <v>383</v>
      </c>
      <c r="AF82" s="6" t="e">
        <v>#N/A</v>
      </c>
      <c r="AG82" s="6" t="s">
        <v>156</v>
      </c>
      <c r="AH82" s="1" t="s">
        <v>60</v>
      </c>
      <c r="AI82" s="1" t="s">
        <v>184</v>
      </c>
      <c r="AJ82" s="7" t="e">
        <v>#N/A</v>
      </c>
      <c r="AK82" s="6">
        <v>1</v>
      </c>
      <c r="AL82" s="6" t="s">
        <v>156</v>
      </c>
      <c r="AM82" s="1"/>
      <c r="AN82" s="1"/>
      <c r="AO82" s="1"/>
      <c r="AP82" s="1"/>
    </row>
    <row r="83" spans="1:46" s="4" customFormat="1" ht="18" customHeight="1" x14ac:dyDescent="0.25">
      <c r="A83" s="1" t="str">
        <f t="shared" si="1"/>
        <v>2016-3.6.1-1</v>
      </c>
      <c r="B83" s="5">
        <v>211</v>
      </c>
      <c r="C83" s="6" t="s">
        <v>443</v>
      </c>
      <c r="D83" s="6" t="s">
        <v>42</v>
      </c>
      <c r="E83" s="6"/>
      <c r="F83" s="6" t="s">
        <v>43</v>
      </c>
      <c r="G83" s="6"/>
      <c r="H83" s="6" t="s">
        <v>44</v>
      </c>
      <c r="I83" s="6">
        <v>2016</v>
      </c>
      <c r="J83" s="6">
        <v>2016</v>
      </c>
      <c r="K83" s="6">
        <v>152</v>
      </c>
      <c r="L83" s="6" t="s">
        <v>317</v>
      </c>
      <c r="M83" s="6"/>
      <c r="N83" s="6"/>
      <c r="O83" s="6">
        <v>1</v>
      </c>
      <c r="P83" s="6"/>
      <c r="Q83" s="6"/>
      <c r="R83" s="6"/>
      <c r="S83" s="6" t="s">
        <v>46</v>
      </c>
      <c r="T83" s="6" t="s">
        <v>47</v>
      </c>
      <c r="U83" s="6" t="s">
        <v>48</v>
      </c>
      <c r="V83" s="6" t="s">
        <v>49</v>
      </c>
      <c r="W83" s="6" t="s">
        <v>508</v>
      </c>
      <c r="X83" s="6" t="s">
        <v>509</v>
      </c>
      <c r="Y83" s="6" t="s">
        <v>510</v>
      </c>
      <c r="Z83" s="6" t="s">
        <v>511</v>
      </c>
      <c r="AA83" s="6" t="s">
        <v>512</v>
      </c>
      <c r="AB83" s="6">
        <v>1</v>
      </c>
      <c r="AC83" s="6" t="s">
        <v>361</v>
      </c>
      <c r="AD83" s="67" t="s">
        <v>493</v>
      </c>
      <c r="AE83" s="67" t="s">
        <v>383</v>
      </c>
      <c r="AF83" s="6" t="e">
        <v>#N/A</v>
      </c>
      <c r="AG83" s="6" t="s">
        <v>156</v>
      </c>
      <c r="AH83" s="1" t="s">
        <v>60</v>
      </c>
      <c r="AI83" s="1" t="s">
        <v>362</v>
      </c>
      <c r="AJ83" s="7" t="e">
        <v>#N/A</v>
      </c>
      <c r="AK83" s="6">
        <v>1</v>
      </c>
      <c r="AL83" s="6" t="s">
        <v>156</v>
      </c>
      <c r="AM83" s="1"/>
      <c r="AN83" s="1"/>
      <c r="AO83" s="1"/>
      <c r="AP83" s="1"/>
    </row>
    <row r="84" spans="1:46" s="4" customFormat="1" ht="18" customHeight="1" x14ac:dyDescent="0.25">
      <c r="A84" s="1" t="str">
        <f t="shared" si="1"/>
        <v>2016-3.6.1-2</v>
      </c>
      <c r="B84" s="5">
        <v>212</v>
      </c>
      <c r="C84" s="6" t="s">
        <v>443</v>
      </c>
      <c r="D84" s="6" t="s">
        <v>42</v>
      </c>
      <c r="E84" s="6"/>
      <c r="F84" s="6" t="s">
        <v>43</v>
      </c>
      <c r="G84" s="6"/>
      <c r="H84" s="6" t="s">
        <v>44</v>
      </c>
      <c r="I84" s="6">
        <v>2016</v>
      </c>
      <c r="J84" s="6">
        <v>2016</v>
      </c>
      <c r="K84" s="6">
        <v>152</v>
      </c>
      <c r="L84" s="6" t="s">
        <v>317</v>
      </c>
      <c r="M84" s="6"/>
      <c r="N84" s="6"/>
      <c r="O84" s="6">
        <v>2</v>
      </c>
      <c r="P84" s="6"/>
      <c r="Q84" s="6"/>
      <c r="R84" s="6"/>
      <c r="S84" s="6" t="s">
        <v>46</v>
      </c>
      <c r="T84" s="6" t="s">
        <v>47</v>
      </c>
      <c r="U84" s="6" t="s">
        <v>48</v>
      </c>
      <c r="V84" s="6" t="s">
        <v>49</v>
      </c>
      <c r="W84" s="6" t="s">
        <v>508</v>
      </c>
      <c r="X84" s="6" t="s">
        <v>509</v>
      </c>
      <c r="Y84" s="6" t="s">
        <v>513</v>
      </c>
      <c r="Z84" s="6" t="s">
        <v>514</v>
      </c>
      <c r="AA84" s="6" t="s">
        <v>515</v>
      </c>
      <c r="AB84" s="6">
        <v>1</v>
      </c>
      <c r="AC84" s="6" t="s">
        <v>406</v>
      </c>
      <c r="AD84" s="67" t="s">
        <v>493</v>
      </c>
      <c r="AE84" s="67" t="s">
        <v>383</v>
      </c>
      <c r="AF84" s="6" t="e">
        <v>#N/A</v>
      </c>
      <c r="AG84" s="6" t="s">
        <v>156</v>
      </c>
      <c r="AH84" s="1" t="s">
        <v>60</v>
      </c>
      <c r="AI84" s="1" t="s">
        <v>362</v>
      </c>
      <c r="AJ84" s="7" t="e">
        <v>#N/A</v>
      </c>
      <c r="AK84" s="6">
        <v>1</v>
      </c>
      <c r="AL84" s="6" t="s">
        <v>156</v>
      </c>
      <c r="AM84" s="1"/>
      <c r="AN84" s="1"/>
      <c r="AO84" s="1"/>
      <c r="AP84" s="1"/>
    </row>
    <row r="85" spans="1:46" s="4" customFormat="1" ht="18" customHeight="1" x14ac:dyDescent="0.25">
      <c r="A85" s="1" t="str">
        <f t="shared" si="1"/>
        <v>2016-3.7.1-1</v>
      </c>
      <c r="B85" s="5">
        <v>217</v>
      </c>
      <c r="C85" s="6" t="s">
        <v>443</v>
      </c>
      <c r="D85" s="6" t="s">
        <v>42</v>
      </c>
      <c r="E85" s="6"/>
      <c r="F85" s="6" t="s">
        <v>43</v>
      </c>
      <c r="G85" s="6"/>
      <c r="H85" s="6" t="s">
        <v>44</v>
      </c>
      <c r="I85" s="6">
        <v>2016</v>
      </c>
      <c r="J85" s="6">
        <v>2016</v>
      </c>
      <c r="K85" s="6">
        <v>152</v>
      </c>
      <c r="L85" s="6" t="s">
        <v>325</v>
      </c>
      <c r="M85" s="6"/>
      <c r="N85" s="6"/>
      <c r="O85" s="6">
        <v>1</v>
      </c>
      <c r="P85" s="6"/>
      <c r="Q85" s="6"/>
      <c r="R85" s="6"/>
      <c r="S85" s="6" t="s">
        <v>46</v>
      </c>
      <c r="T85" s="6" t="s">
        <v>47</v>
      </c>
      <c r="U85" s="6" t="s">
        <v>48</v>
      </c>
      <c r="V85" s="6" t="s">
        <v>49</v>
      </c>
      <c r="W85" s="6" t="s">
        <v>516</v>
      </c>
      <c r="X85" s="6" t="s">
        <v>509</v>
      </c>
      <c r="Y85" s="6" t="s">
        <v>510</v>
      </c>
      <c r="Z85" s="6" t="s">
        <v>511</v>
      </c>
      <c r="AA85" s="6" t="s">
        <v>512</v>
      </c>
      <c r="AB85" s="6">
        <v>1</v>
      </c>
      <c r="AC85" s="6" t="s">
        <v>361</v>
      </c>
      <c r="AD85" s="67" t="s">
        <v>493</v>
      </c>
      <c r="AE85" s="67" t="s">
        <v>383</v>
      </c>
      <c r="AF85" s="6" t="e">
        <v>#N/A</v>
      </c>
      <c r="AG85" s="6" t="s">
        <v>156</v>
      </c>
      <c r="AH85" s="1" t="s">
        <v>60</v>
      </c>
      <c r="AI85" s="1" t="s">
        <v>362</v>
      </c>
      <c r="AJ85" s="7" t="e">
        <v>#N/A</v>
      </c>
      <c r="AK85" s="6">
        <v>1</v>
      </c>
      <c r="AL85" s="6" t="s">
        <v>156</v>
      </c>
      <c r="AM85" s="1"/>
      <c r="AN85" s="1"/>
      <c r="AO85" s="1"/>
      <c r="AP85" s="1"/>
    </row>
    <row r="86" spans="1:46" s="4" customFormat="1" ht="18" customHeight="1" x14ac:dyDescent="0.25">
      <c r="A86" s="1" t="str">
        <f t="shared" si="1"/>
        <v>2016-3.8.1-1</v>
      </c>
      <c r="B86" s="5">
        <v>222</v>
      </c>
      <c r="C86" s="6" t="s">
        <v>443</v>
      </c>
      <c r="D86" s="6" t="s">
        <v>42</v>
      </c>
      <c r="E86" s="6"/>
      <c r="F86" s="6" t="s">
        <v>43</v>
      </c>
      <c r="G86" s="6"/>
      <c r="H86" s="6" t="s">
        <v>44</v>
      </c>
      <c r="I86" s="6">
        <v>2016</v>
      </c>
      <c r="J86" s="6">
        <v>2016</v>
      </c>
      <c r="K86" s="6">
        <v>152</v>
      </c>
      <c r="L86" s="6" t="s">
        <v>331</v>
      </c>
      <c r="M86" s="6"/>
      <c r="N86" s="6"/>
      <c r="O86" s="6">
        <v>1</v>
      </c>
      <c r="P86" s="6"/>
      <c r="Q86" s="6"/>
      <c r="R86" s="6"/>
      <c r="S86" s="6" t="s">
        <v>46</v>
      </c>
      <c r="T86" s="6" t="s">
        <v>47</v>
      </c>
      <c r="U86" s="6" t="s">
        <v>48</v>
      </c>
      <c r="V86" s="6" t="s">
        <v>49</v>
      </c>
      <c r="W86" s="6" t="s">
        <v>517</v>
      </c>
      <c r="X86" s="6" t="s">
        <v>474</v>
      </c>
      <c r="Y86" s="6" t="s">
        <v>518</v>
      </c>
      <c r="Z86" s="6" t="s">
        <v>464</v>
      </c>
      <c r="AA86" s="6" t="s">
        <v>465</v>
      </c>
      <c r="AB86" s="6">
        <v>1</v>
      </c>
      <c r="AC86" s="6" t="s">
        <v>361</v>
      </c>
      <c r="AD86" s="67" t="s">
        <v>352</v>
      </c>
      <c r="AE86" s="67" t="s">
        <v>383</v>
      </c>
      <c r="AF86" s="6" t="e">
        <v>#N/A</v>
      </c>
      <c r="AG86" s="6" t="s">
        <v>156</v>
      </c>
      <c r="AH86" s="1" t="s">
        <v>60</v>
      </c>
      <c r="AI86" s="1" t="s">
        <v>184</v>
      </c>
      <c r="AJ86" s="7" t="e">
        <v>#N/A</v>
      </c>
      <c r="AK86" s="6">
        <v>1</v>
      </c>
      <c r="AL86" s="6" t="s">
        <v>156</v>
      </c>
      <c r="AM86" s="1"/>
      <c r="AN86" s="1"/>
      <c r="AO86" s="1"/>
      <c r="AP86" s="1"/>
    </row>
    <row r="87" spans="1:46" s="4" customFormat="1" ht="18" customHeight="1" x14ac:dyDescent="0.25">
      <c r="A87" s="1" t="str">
        <f t="shared" si="1"/>
        <v>2016-3.8.1-2</v>
      </c>
      <c r="B87" s="5">
        <v>223</v>
      </c>
      <c r="C87" s="6" t="s">
        <v>443</v>
      </c>
      <c r="D87" s="6" t="s">
        <v>42</v>
      </c>
      <c r="E87" s="6"/>
      <c r="F87" s="6" t="s">
        <v>43</v>
      </c>
      <c r="G87" s="6"/>
      <c r="H87" s="6" t="s">
        <v>44</v>
      </c>
      <c r="I87" s="6">
        <v>2016</v>
      </c>
      <c r="J87" s="6">
        <v>2016</v>
      </c>
      <c r="K87" s="6">
        <v>152</v>
      </c>
      <c r="L87" s="6" t="s">
        <v>331</v>
      </c>
      <c r="M87" s="6"/>
      <c r="N87" s="6"/>
      <c r="O87" s="6">
        <v>2</v>
      </c>
      <c r="P87" s="6"/>
      <c r="Q87" s="6"/>
      <c r="R87" s="6"/>
      <c r="S87" s="6" t="s">
        <v>46</v>
      </c>
      <c r="T87" s="6" t="s">
        <v>47</v>
      </c>
      <c r="U87" s="6" t="s">
        <v>48</v>
      </c>
      <c r="V87" s="6" t="s">
        <v>49</v>
      </c>
      <c r="W87" s="6" t="s">
        <v>517</v>
      </c>
      <c r="X87" s="6" t="s">
        <v>474</v>
      </c>
      <c r="Y87" s="6" t="s">
        <v>467</v>
      </c>
      <c r="Z87" s="6" t="s">
        <v>468</v>
      </c>
      <c r="AA87" s="6" t="s">
        <v>481</v>
      </c>
      <c r="AB87" s="6">
        <v>1</v>
      </c>
      <c r="AC87" s="6" t="s">
        <v>361</v>
      </c>
      <c r="AD87" s="67" t="s">
        <v>470</v>
      </c>
      <c r="AE87" s="67" t="s">
        <v>383</v>
      </c>
      <c r="AF87" s="6" t="s">
        <v>519</v>
      </c>
      <c r="AG87" s="6" t="s">
        <v>250</v>
      </c>
      <c r="AH87" s="1" t="s">
        <v>60</v>
      </c>
      <c r="AI87" s="1" t="s">
        <v>184</v>
      </c>
      <c r="AJ87" s="7" t="e">
        <v>#N/A</v>
      </c>
      <c r="AK87" s="6">
        <v>1</v>
      </c>
      <c r="AL87" s="6" t="s">
        <v>251</v>
      </c>
      <c r="AM87" s="1"/>
      <c r="AN87" s="1"/>
      <c r="AO87" s="1"/>
      <c r="AP87" s="1"/>
    </row>
    <row r="88" spans="1:46" s="4" customFormat="1" ht="18" customHeight="1" x14ac:dyDescent="0.25">
      <c r="A88" s="1" t="str">
        <f t="shared" si="1"/>
        <v>2015-3.1.1-1</v>
      </c>
      <c r="B88" s="5">
        <v>92</v>
      </c>
      <c r="C88" s="6" t="s">
        <v>307</v>
      </c>
      <c r="D88" s="6" t="s">
        <v>42</v>
      </c>
      <c r="E88" s="6"/>
      <c r="F88" s="6" t="s">
        <v>43</v>
      </c>
      <c r="G88" s="6"/>
      <c r="H88" s="6" t="s">
        <v>44</v>
      </c>
      <c r="I88" s="6">
        <v>2015</v>
      </c>
      <c r="J88" s="6">
        <v>2015</v>
      </c>
      <c r="K88" s="6">
        <v>181</v>
      </c>
      <c r="L88" s="6" t="s">
        <v>45</v>
      </c>
      <c r="M88" s="6"/>
      <c r="N88" s="6"/>
      <c r="O88" s="6">
        <v>1</v>
      </c>
      <c r="P88" s="6"/>
      <c r="Q88" s="6"/>
      <c r="R88" s="6"/>
      <c r="S88" s="6" t="s">
        <v>46</v>
      </c>
      <c r="T88" s="6" t="s">
        <v>47</v>
      </c>
      <c r="U88" s="6" t="s">
        <v>228</v>
      </c>
      <c r="V88" s="6" t="s">
        <v>228</v>
      </c>
      <c r="W88" s="6" t="s">
        <v>520</v>
      </c>
      <c r="X88" s="6" t="s">
        <v>521</v>
      </c>
      <c r="Y88" s="6" t="s">
        <v>522</v>
      </c>
      <c r="Z88" s="6" t="s">
        <v>523</v>
      </c>
      <c r="AA88" s="6" t="s">
        <v>524</v>
      </c>
      <c r="AB88" s="6">
        <v>1</v>
      </c>
      <c r="AC88" s="6" t="s">
        <v>525</v>
      </c>
      <c r="AD88" s="67" t="s">
        <v>315</v>
      </c>
      <c r="AE88" s="67" t="s">
        <v>383</v>
      </c>
      <c r="AF88" s="6" t="e">
        <v>#N/A</v>
      </c>
      <c r="AG88" s="6" t="s">
        <v>156</v>
      </c>
      <c r="AH88" s="1" t="s">
        <v>60</v>
      </c>
      <c r="AI88" s="1" t="s">
        <v>61</v>
      </c>
      <c r="AJ88" s="7" t="e">
        <v>#N/A</v>
      </c>
      <c r="AK88" s="6">
        <v>1</v>
      </c>
      <c r="AL88" s="6" t="s">
        <v>156</v>
      </c>
      <c r="AM88" s="1"/>
      <c r="AN88" s="1"/>
      <c r="AO88" s="1"/>
      <c r="AP88" s="1"/>
    </row>
    <row r="89" spans="1:46" s="4" customFormat="1" ht="18" customHeight="1" x14ac:dyDescent="0.25">
      <c r="A89" s="1" t="str">
        <f t="shared" si="1"/>
        <v>2015-3.2.1-1</v>
      </c>
      <c r="B89" s="5">
        <v>150</v>
      </c>
      <c r="C89" s="6" t="s">
        <v>307</v>
      </c>
      <c r="D89" s="6" t="s">
        <v>42</v>
      </c>
      <c r="E89" s="6"/>
      <c r="F89" s="6" t="s">
        <v>43</v>
      </c>
      <c r="G89" s="6"/>
      <c r="H89" s="6" t="s">
        <v>44</v>
      </c>
      <c r="I89" s="6">
        <v>2015</v>
      </c>
      <c r="J89" s="6">
        <v>2015</v>
      </c>
      <c r="K89" s="6">
        <v>181</v>
      </c>
      <c r="L89" s="6" t="s">
        <v>91</v>
      </c>
      <c r="M89" s="6"/>
      <c r="N89" s="6"/>
      <c r="O89" s="6">
        <v>1</v>
      </c>
      <c r="P89" s="6"/>
      <c r="Q89" s="6"/>
      <c r="R89" s="6"/>
      <c r="S89" s="6" t="s">
        <v>46</v>
      </c>
      <c r="T89" s="6" t="s">
        <v>47</v>
      </c>
      <c r="U89" s="6" t="s">
        <v>228</v>
      </c>
      <c r="V89" s="6" t="s">
        <v>228</v>
      </c>
      <c r="W89" s="6" t="s">
        <v>526</v>
      </c>
      <c r="X89" s="6" t="s">
        <v>527</v>
      </c>
      <c r="Y89" s="6" t="s">
        <v>528</v>
      </c>
      <c r="Z89" s="6" t="s">
        <v>529</v>
      </c>
      <c r="AA89" s="6" t="s">
        <v>530</v>
      </c>
      <c r="AB89" s="6">
        <v>1</v>
      </c>
      <c r="AC89" s="6" t="s">
        <v>314</v>
      </c>
      <c r="AD89" s="67" t="s">
        <v>315</v>
      </c>
      <c r="AE89" s="67" t="s">
        <v>383</v>
      </c>
      <c r="AF89" s="6" t="e">
        <v>#N/A</v>
      </c>
      <c r="AG89" s="6" t="s">
        <v>156</v>
      </c>
      <c r="AH89" s="1" t="s">
        <v>89</v>
      </c>
      <c r="AI89" s="1" t="s">
        <v>90</v>
      </c>
      <c r="AJ89" s="7" t="e">
        <v>#N/A</v>
      </c>
      <c r="AK89" s="6">
        <v>1</v>
      </c>
      <c r="AL89" s="6" t="s">
        <v>156</v>
      </c>
      <c r="AM89" s="1"/>
      <c r="AN89" s="1"/>
      <c r="AO89" s="1"/>
      <c r="AP89" s="1"/>
    </row>
    <row r="90" spans="1:46" s="4" customFormat="1" ht="18" customHeight="1" x14ac:dyDescent="0.25">
      <c r="A90" s="1" t="str">
        <f t="shared" si="1"/>
        <v>2015-3.3.1-1</v>
      </c>
      <c r="B90" s="5">
        <v>169</v>
      </c>
      <c r="C90" s="6" t="s">
        <v>307</v>
      </c>
      <c r="D90" s="6" t="s">
        <v>42</v>
      </c>
      <c r="E90" s="6"/>
      <c r="F90" s="6" t="s">
        <v>43</v>
      </c>
      <c r="G90" s="6"/>
      <c r="H90" s="6" t="s">
        <v>44</v>
      </c>
      <c r="I90" s="6">
        <v>2015</v>
      </c>
      <c r="J90" s="6">
        <v>2015</v>
      </c>
      <c r="K90" s="6">
        <v>181</v>
      </c>
      <c r="L90" s="6" t="s">
        <v>472</v>
      </c>
      <c r="M90" s="6"/>
      <c r="N90" s="6"/>
      <c r="O90" s="6">
        <v>1</v>
      </c>
      <c r="P90" s="6"/>
      <c r="Q90" s="6"/>
      <c r="R90" s="6"/>
      <c r="S90" s="6" t="s">
        <v>46</v>
      </c>
      <c r="T90" s="6" t="s">
        <v>47</v>
      </c>
      <c r="U90" s="6" t="s">
        <v>228</v>
      </c>
      <c r="V90" s="6" t="s">
        <v>228</v>
      </c>
      <c r="W90" s="6" t="s">
        <v>531</v>
      </c>
      <c r="X90" s="6" t="s">
        <v>532</v>
      </c>
      <c r="Y90" s="6" t="s">
        <v>533</v>
      </c>
      <c r="Z90" s="6" t="s">
        <v>534</v>
      </c>
      <c r="AA90" s="6" t="s">
        <v>535</v>
      </c>
      <c r="AB90" s="6">
        <v>1</v>
      </c>
      <c r="AC90" s="6" t="s">
        <v>314</v>
      </c>
      <c r="AD90" s="67" t="s">
        <v>315</v>
      </c>
      <c r="AE90" s="67" t="s">
        <v>383</v>
      </c>
      <c r="AF90" s="6" t="e">
        <v>#N/A</v>
      </c>
      <c r="AG90" s="6" t="s">
        <v>156</v>
      </c>
      <c r="AH90" s="1" t="s">
        <v>60</v>
      </c>
      <c r="AI90" s="1" t="s">
        <v>61</v>
      </c>
      <c r="AJ90" s="7" t="e">
        <v>#N/A</v>
      </c>
      <c r="AK90" s="6">
        <v>1</v>
      </c>
      <c r="AL90" s="6" t="s">
        <v>156</v>
      </c>
      <c r="AM90" s="1"/>
      <c r="AN90" s="1"/>
      <c r="AO90" s="1"/>
      <c r="AP90" s="1"/>
    </row>
    <row r="91" spans="1:46" s="4" customFormat="1" ht="18" customHeight="1" x14ac:dyDescent="0.25">
      <c r="A91" s="1" t="str">
        <f t="shared" si="1"/>
        <v>2015-3.4.1-1</v>
      </c>
      <c r="B91" s="5">
        <v>191</v>
      </c>
      <c r="C91" s="6" t="s">
        <v>307</v>
      </c>
      <c r="D91" s="6" t="s">
        <v>42</v>
      </c>
      <c r="E91" s="6"/>
      <c r="F91" s="6" t="s">
        <v>43</v>
      </c>
      <c r="G91" s="6"/>
      <c r="H91" s="6" t="s">
        <v>44</v>
      </c>
      <c r="I91" s="6">
        <v>2015</v>
      </c>
      <c r="J91" s="6">
        <v>2015</v>
      </c>
      <c r="K91" s="6">
        <v>181</v>
      </c>
      <c r="L91" s="6" t="s">
        <v>494</v>
      </c>
      <c r="M91" s="6"/>
      <c r="N91" s="6"/>
      <c r="O91" s="6">
        <v>1</v>
      </c>
      <c r="P91" s="6"/>
      <c r="Q91" s="6"/>
      <c r="R91" s="6"/>
      <c r="S91" s="6" t="s">
        <v>46</v>
      </c>
      <c r="T91" s="6" t="s">
        <v>47</v>
      </c>
      <c r="U91" s="6" t="s">
        <v>228</v>
      </c>
      <c r="V91" s="6" t="s">
        <v>228</v>
      </c>
      <c r="W91" s="6" t="s">
        <v>536</v>
      </c>
      <c r="X91" s="6" t="s">
        <v>537</v>
      </c>
      <c r="Y91" s="6" t="s">
        <v>538</v>
      </c>
      <c r="Z91" s="6" t="s">
        <v>539</v>
      </c>
      <c r="AA91" s="6" t="s">
        <v>539</v>
      </c>
      <c r="AB91" s="6">
        <v>1</v>
      </c>
      <c r="AC91" s="6" t="s">
        <v>314</v>
      </c>
      <c r="AD91" s="67" t="s">
        <v>315</v>
      </c>
      <c r="AE91" s="67" t="s">
        <v>383</v>
      </c>
      <c r="AF91" s="6" t="e">
        <v>#N/A</v>
      </c>
      <c r="AG91" s="6" t="s">
        <v>156</v>
      </c>
      <c r="AH91" s="1" t="s">
        <v>60</v>
      </c>
      <c r="AI91" s="1" t="s">
        <v>330</v>
      </c>
      <c r="AJ91" s="7" t="e">
        <v>#N/A</v>
      </c>
      <c r="AK91" s="6">
        <v>1</v>
      </c>
      <c r="AL91" s="6" t="s">
        <v>156</v>
      </c>
      <c r="AM91" s="1"/>
      <c r="AN91" s="1"/>
      <c r="AO91" s="1"/>
      <c r="AP91" s="1"/>
    </row>
    <row r="92" spans="1:46" s="4" customFormat="1" ht="18" customHeight="1" x14ac:dyDescent="0.25">
      <c r="A92" s="1" t="str">
        <f t="shared" si="1"/>
        <v>2015-3.5.1-1</v>
      </c>
      <c r="B92" s="5">
        <v>201</v>
      </c>
      <c r="C92" s="6" t="s">
        <v>307</v>
      </c>
      <c r="D92" s="6" t="s">
        <v>42</v>
      </c>
      <c r="E92" s="6"/>
      <c r="F92" s="6" t="s">
        <v>43</v>
      </c>
      <c r="G92" s="6"/>
      <c r="H92" s="6" t="s">
        <v>44</v>
      </c>
      <c r="I92" s="6">
        <v>2015</v>
      </c>
      <c r="J92" s="6">
        <v>2015</v>
      </c>
      <c r="K92" s="6">
        <v>181</v>
      </c>
      <c r="L92" s="6" t="s">
        <v>501</v>
      </c>
      <c r="M92" s="6"/>
      <c r="N92" s="6"/>
      <c r="O92" s="6">
        <v>1</v>
      </c>
      <c r="P92" s="6"/>
      <c r="Q92" s="6"/>
      <c r="R92" s="6"/>
      <c r="S92" s="6" t="s">
        <v>46</v>
      </c>
      <c r="T92" s="6" t="s">
        <v>47</v>
      </c>
      <c r="U92" s="6" t="s">
        <v>228</v>
      </c>
      <c r="V92" s="6" t="s">
        <v>228</v>
      </c>
      <c r="W92" s="6" t="s">
        <v>540</v>
      </c>
      <c r="X92" s="6" t="s">
        <v>541</v>
      </c>
      <c r="Y92" s="6" t="s">
        <v>538</v>
      </c>
      <c r="Z92" s="6" t="s">
        <v>539</v>
      </c>
      <c r="AA92" s="6" t="s">
        <v>539</v>
      </c>
      <c r="AB92" s="6">
        <v>1</v>
      </c>
      <c r="AC92" s="6" t="s">
        <v>314</v>
      </c>
      <c r="AD92" s="67" t="s">
        <v>315</v>
      </c>
      <c r="AE92" s="67" t="s">
        <v>383</v>
      </c>
      <c r="AF92" s="6" t="e">
        <v>#N/A</v>
      </c>
      <c r="AG92" s="6" t="s">
        <v>156</v>
      </c>
      <c r="AH92" s="1" t="s">
        <v>60</v>
      </c>
      <c r="AI92" s="1" t="s">
        <v>330</v>
      </c>
      <c r="AJ92" s="7" t="e">
        <v>#N/A</v>
      </c>
      <c r="AK92" s="6">
        <v>1</v>
      </c>
      <c r="AL92" s="6" t="s">
        <v>156</v>
      </c>
      <c r="AM92" s="1"/>
      <c r="AN92" s="1"/>
      <c r="AO92" s="1"/>
      <c r="AP92" s="1"/>
    </row>
    <row r="93" spans="1:46" s="4" customFormat="1" ht="18" customHeight="1" x14ac:dyDescent="0.25">
      <c r="A93" s="1" t="str">
        <f t="shared" si="1"/>
        <v>2015-3.9.1-1</v>
      </c>
      <c r="B93" s="5">
        <v>226</v>
      </c>
      <c r="C93" s="6" t="s">
        <v>307</v>
      </c>
      <c r="D93" s="6" t="s">
        <v>42</v>
      </c>
      <c r="E93" s="6"/>
      <c r="F93" s="6" t="s">
        <v>43</v>
      </c>
      <c r="G93" s="6"/>
      <c r="H93" s="6" t="s">
        <v>44</v>
      </c>
      <c r="I93" s="6">
        <v>2015</v>
      </c>
      <c r="J93" s="6">
        <v>2015</v>
      </c>
      <c r="K93" s="6">
        <v>181</v>
      </c>
      <c r="L93" s="6" t="s">
        <v>542</v>
      </c>
      <c r="M93" s="6"/>
      <c r="N93" s="6"/>
      <c r="O93" s="6">
        <v>1</v>
      </c>
      <c r="P93" s="6"/>
      <c r="Q93" s="6"/>
      <c r="R93" s="6"/>
      <c r="S93" s="6" t="s">
        <v>46</v>
      </c>
      <c r="T93" s="6" t="s">
        <v>47</v>
      </c>
      <c r="U93" s="6" t="s">
        <v>228</v>
      </c>
      <c r="V93" s="6" t="s">
        <v>228</v>
      </c>
      <c r="W93" s="6" t="s">
        <v>543</v>
      </c>
      <c r="X93" s="6" t="s">
        <v>527</v>
      </c>
      <c r="Y93" s="6" t="s">
        <v>528</v>
      </c>
      <c r="Z93" s="6" t="s">
        <v>529</v>
      </c>
      <c r="AA93" s="6" t="s">
        <v>530</v>
      </c>
      <c r="AB93" s="6">
        <v>1</v>
      </c>
      <c r="AC93" s="6" t="s">
        <v>314</v>
      </c>
      <c r="AD93" s="67" t="s">
        <v>315</v>
      </c>
      <c r="AE93" s="67" t="s">
        <v>383</v>
      </c>
      <c r="AF93" s="6" t="e">
        <v>#N/A</v>
      </c>
      <c r="AG93" s="6" t="s">
        <v>156</v>
      </c>
      <c r="AH93" s="1" t="s">
        <v>60</v>
      </c>
      <c r="AI93" s="1" t="s">
        <v>330</v>
      </c>
      <c r="AJ93" s="7" t="e">
        <v>#N/A</v>
      </c>
      <c r="AK93" s="6">
        <v>1</v>
      </c>
      <c r="AL93" s="6" t="s">
        <v>156</v>
      </c>
      <c r="AM93" s="1"/>
      <c r="AN93" s="1"/>
      <c r="AO93" s="1"/>
      <c r="AP93" s="1"/>
    </row>
    <row r="94" spans="1:46" s="4" customFormat="1" ht="18" customHeight="1" x14ac:dyDescent="0.25">
      <c r="A94" s="1" t="str">
        <f t="shared" si="1"/>
        <v>2016-2.2.1.2-1</v>
      </c>
      <c r="B94" s="5">
        <v>27</v>
      </c>
      <c r="C94" s="6" t="s">
        <v>344</v>
      </c>
      <c r="D94" s="6" t="s">
        <v>42</v>
      </c>
      <c r="E94" s="6"/>
      <c r="F94" s="6" t="s">
        <v>43</v>
      </c>
      <c r="G94" s="6"/>
      <c r="H94" s="6" t="s">
        <v>44</v>
      </c>
      <c r="I94" s="6">
        <v>2016</v>
      </c>
      <c r="J94" s="6">
        <v>2016</v>
      </c>
      <c r="K94" s="6">
        <v>131</v>
      </c>
      <c r="L94" s="6" t="s">
        <v>544</v>
      </c>
      <c r="M94" s="6"/>
      <c r="N94" s="6"/>
      <c r="O94" s="6">
        <v>1</v>
      </c>
      <c r="P94" s="6"/>
      <c r="Q94" s="6"/>
      <c r="R94" s="6"/>
      <c r="S94" s="6" t="s">
        <v>46</v>
      </c>
      <c r="T94" s="6" t="s">
        <v>67</v>
      </c>
      <c r="U94" s="6" t="s">
        <v>297</v>
      </c>
      <c r="V94" s="6" t="s">
        <v>298</v>
      </c>
      <c r="W94" s="6" t="s">
        <v>545</v>
      </c>
      <c r="X94" s="6" t="s">
        <v>546</v>
      </c>
      <c r="Y94" s="6" t="s">
        <v>547</v>
      </c>
      <c r="Z94" s="6" t="s">
        <v>548</v>
      </c>
      <c r="AA94" s="6" t="s">
        <v>549</v>
      </c>
      <c r="AB94" s="6">
        <v>1</v>
      </c>
      <c r="AC94" s="6" t="s">
        <v>351</v>
      </c>
      <c r="AD94" s="67" t="s">
        <v>352</v>
      </c>
      <c r="AE94" s="67" t="s">
        <v>550</v>
      </c>
      <c r="AF94" s="6" t="e">
        <v>#N/A</v>
      </c>
      <c r="AG94" s="6" t="s">
        <v>156</v>
      </c>
      <c r="AH94" s="1" t="s">
        <v>235</v>
      </c>
      <c r="AI94" s="1" t="s">
        <v>551</v>
      </c>
      <c r="AJ94" s="7" t="e">
        <v>#N/A</v>
      </c>
      <c r="AK94" s="6">
        <v>1</v>
      </c>
      <c r="AL94" s="6" t="s">
        <v>156</v>
      </c>
      <c r="AM94" s="1"/>
      <c r="AN94" s="1"/>
      <c r="AO94" s="1"/>
      <c r="AP94" s="1"/>
    </row>
    <row r="95" spans="1:46" s="4" customFormat="1" ht="18" customHeight="1" x14ac:dyDescent="0.25">
      <c r="A95" s="1" t="str">
        <f t="shared" si="1"/>
        <v>2016-3.1.1-1</v>
      </c>
      <c r="B95" s="5">
        <v>81</v>
      </c>
      <c r="C95" s="6" t="s">
        <v>552</v>
      </c>
      <c r="D95" s="6" t="s">
        <v>42</v>
      </c>
      <c r="E95" s="6"/>
      <c r="F95" s="6" t="s">
        <v>43</v>
      </c>
      <c r="G95" s="6"/>
      <c r="H95" s="6" t="s">
        <v>44</v>
      </c>
      <c r="I95" s="6">
        <v>2016</v>
      </c>
      <c r="J95" s="6">
        <v>2016</v>
      </c>
      <c r="K95" s="6">
        <v>191</v>
      </c>
      <c r="L95" s="6" t="s">
        <v>45</v>
      </c>
      <c r="M95" s="6"/>
      <c r="N95" s="6"/>
      <c r="O95" s="6">
        <v>1</v>
      </c>
      <c r="P95" s="6"/>
      <c r="Q95" s="6"/>
      <c r="R95" s="6"/>
      <c r="S95" s="6" t="s">
        <v>46</v>
      </c>
      <c r="T95" s="6" t="s">
        <v>47</v>
      </c>
      <c r="U95" s="6" t="s">
        <v>48</v>
      </c>
      <c r="V95" s="6" t="s">
        <v>49</v>
      </c>
      <c r="W95" s="6" t="s">
        <v>553</v>
      </c>
      <c r="X95" s="6" t="s">
        <v>554</v>
      </c>
      <c r="Y95" s="6" t="s">
        <v>555</v>
      </c>
      <c r="Z95" s="6" t="s">
        <v>556</v>
      </c>
      <c r="AA95" s="6" t="s">
        <v>557</v>
      </c>
      <c r="AB95" s="6">
        <v>1</v>
      </c>
      <c r="AC95" s="6" t="s">
        <v>558</v>
      </c>
      <c r="AD95" s="67" t="s">
        <v>559</v>
      </c>
      <c r="AE95" s="67" t="s">
        <v>560</v>
      </c>
      <c r="AF95" s="6" t="s">
        <v>450</v>
      </c>
      <c r="AG95" s="6" t="s">
        <v>156</v>
      </c>
      <c r="AH95" s="1" t="s">
        <v>76</v>
      </c>
      <c r="AI95" s="1" t="s">
        <v>451</v>
      </c>
      <c r="AJ95" s="7" t="e">
        <v>#N/A</v>
      </c>
      <c r="AK95" s="6">
        <v>1</v>
      </c>
      <c r="AL95" s="6" t="s">
        <v>156</v>
      </c>
      <c r="AM95" s="1"/>
      <c r="AN95" s="1"/>
      <c r="AO95" s="1"/>
      <c r="AP95" s="1"/>
      <c r="AQ95" s="4" t="s">
        <v>1248</v>
      </c>
    </row>
    <row r="96" spans="1:46" s="4" customFormat="1" ht="18" customHeight="1" x14ac:dyDescent="0.25">
      <c r="A96" s="1" t="str">
        <f t="shared" si="1"/>
        <v>2016-3.2.1-1</v>
      </c>
      <c r="B96" s="5">
        <v>146</v>
      </c>
      <c r="C96" s="6" t="s">
        <v>552</v>
      </c>
      <c r="D96" s="6" t="s">
        <v>42</v>
      </c>
      <c r="E96" s="6"/>
      <c r="F96" s="6" t="s">
        <v>43</v>
      </c>
      <c r="G96" s="6"/>
      <c r="H96" s="6" t="s">
        <v>44</v>
      </c>
      <c r="I96" s="6">
        <v>2016</v>
      </c>
      <c r="J96" s="6">
        <v>2016</v>
      </c>
      <c r="K96" s="6">
        <v>191</v>
      </c>
      <c r="L96" s="6" t="s">
        <v>91</v>
      </c>
      <c r="M96" s="6"/>
      <c r="N96" s="6"/>
      <c r="O96" s="6">
        <v>1</v>
      </c>
      <c r="P96" s="6"/>
      <c r="Q96" s="6"/>
      <c r="R96" s="6"/>
      <c r="S96" s="6" t="s">
        <v>46</v>
      </c>
      <c r="T96" s="6" t="s">
        <v>47</v>
      </c>
      <c r="U96" s="6" t="s">
        <v>48</v>
      </c>
      <c r="V96" s="6" t="s">
        <v>49</v>
      </c>
      <c r="W96" s="6" t="s">
        <v>561</v>
      </c>
      <c r="X96" s="6" t="s">
        <v>554</v>
      </c>
      <c r="Y96" s="6" t="s">
        <v>562</v>
      </c>
      <c r="Z96" s="6" t="s">
        <v>556</v>
      </c>
      <c r="AA96" s="6" t="s">
        <v>563</v>
      </c>
      <c r="AB96" s="6">
        <v>1</v>
      </c>
      <c r="AC96" s="6" t="s">
        <v>564</v>
      </c>
      <c r="AD96" s="67" t="s">
        <v>559</v>
      </c>
      <c r="AE96" s="67" t="s">
        <v>560</v>
      </c>
      <c r="AF96" s="6" t="s">
        <v>461</v>
      </c>
      <c r="AG96" s="6" t="s">
        <v>156</v>
      </c>
      <c r="AH96" s="1" t="s">
        <v>60</v>
      </c>
      <c r="AI96" s="1" t="s">
        <v>462</v>
      </c>
      <c r="AJ96" s="7" t="e">
        <v>#N/A</v>
      </c>
      <c r="AK96" s="6">
        <v>1</v>
      </c>
      <c r="AL96" s="6" t="s">
        <v>156</v>
      </c>
      <c r="AM96" s="1"/>
      <c r="AN96" s="1"/>
      <c r="AO96" s="1"/>
      <c r="AP96" s="1"/>
      <c r="AQ96" s="4" t="s">
        <v>1248</v>
      </c>
      <c r="AR96" s="4" t="s">
        <v>1248</v>
      </c>
      <c r="AT96" s="4" t="s">
        <v>1248</v>
      </c>
    </row>
    <row r="97" spans="1:46" s="4" customFormat="1" ht="18" customHeight="1" x14ac:dyDescent="0.25">
      <c r="A97" s="1" t="str">
        <f t="shared" si="1"/>
        <v>2016-3.2.1-3</v>
      </c>
      <c r="B97" s="5">
        <v>148</v>
      </c>
      <c r="C97" s="6" t="s">
        <v>552</v>
      </c>
      <c r="D97" s="6" t="s">
        <v>42</v>
      </c>
      <c r="E97" s="6"/>
      <c r="F97" s="6" t="s">
        <v>43</v>
      </c>
      <c r="G97" s="6"/>
      <c r="H97" s="6" t="s">
        <v>44</v>
      </c>
      <c r="I97" s="6">
        <v>2016</v>
      </c>
      <c r="J97" s="6">
        <v>2016</v>
      </c>
      <c r="K97" s="6">
        <v>191</v>
      </c>
      <c r="L97" s="6" t="s">
        <v>91</v>
      </c>
      <c r="M97" s="6"/>
      <c r="N97" s="6"/>
      <c r="O97" s="6">
        <v>3</v>
      </c>
      <c r="P97" s="6"/>
      <c r="Q97" s="6"/>
      <c r="R97" s="6"/>
      <c r="S97" s="6" t="s">
        <v>46</v>
      </c>
      <c r="T97" s="6" t="s">
        <v>47</v>
      </c>
      <c r="U97" s="6" t="s">
        <v>48</v>
      </c>
      <c r="V97" s="6" t="s">
        <v>49</v>
      </c>
      <c r="W97" s="6" t="s">
        <v>561</v>
      </c>
      <c r="X97" s="6" t="s">
        <v>565</v>
      </c>
      <c r="Y97" s="6" t="s">
        <v>566</v>
      </c>
      <c r="Z97" s="6" t="s">
        <v>567</v>
      </c>
      <c r="AA97" s="6" t="s">
        <v>568</v>
      </c>
      <c r="AB97" s="6">
        <v>1</v>
      </c>
      <c r="AC97" s="6" t="s">
        <v>569</v>
      </c>
      <c r="AD97" s="67" t="s">
        <v>559</v>
      </c>
      <c r="AE97" s="67" t="s">
        <v>560</v>
      </c>
      <c r="AF97" s="6" t="s">
        <v>471</v>
      </c>
      <c r="AG97" s="6" t="s">
        <v>156</v>
      </c>
      <c r="AH97" s="1" t="s">
        <v>60</v>
      </c>
      <c r="AI97" s="1" t="s">
        <v>462</v>
      </c>
      <c r="AJ97" s="7" t="e">
        <v>#N/A</v>
      </c>
      <c r="AK97" s="6">
        <v>1</v>
      </c>
      <c r="AL97" s="6" t="s">
        <v>156</v>
      </c>
      <c r="AM97" s="1"/>
      <c r="AN97" s="1"/>
      <c r="AO97" s="1"/>
      <c r="AP97" s="1"/>
      <c r="AQ97" s="4" t="s">
        <v>1248</v>
      </c>
      <c r="AR97" s="4" t="s">
        <v>1248</v>
      </c>
      <c r="AT97" s="4" t="s">
        <v>1248</v>
      </c>
    </row>
    <row r="98" spans="1:46" s="4" customFormat="1" ht="18" customHeight="1" x14ac:dyDescent="0.25">
      <c r="A98" s="1" t="str">
        <f t="shared" si="1"/>
        <v>2016-3.2.2-1</v>
      </c>
      <c r="B98" s="5">
        <v>155</v>
      </c>
      <c r="C98" s="6" t="s">
        <v>552</v>
      </c>
      <c r="D98" s="6" t="s">
        <v>42</v>
      </c>
      <c r="E98" s="6"/>
      <c r="F98" s="6" t="s">
        <v>43</v>
      </c>
      <c r="G98" s="6"/>
      <c r="H98" s="6" t="s">
        <v>44</v>
      </c>
      <c r="I98" s="6">
        <v>2016</v>
      </c>
      <c r="J98" s="6">
        <v>2016</v>
      </c>
      <c r="K98" s="6">
        <v>191</v>
      </c>
      <c r="L98" s="6" t="s">
        <v>97</v>
      </c>
      <c r="M98" s="6"/>
      <c r="N98" s="6"/>
      <c r="O98" s="6">
        <v>1</v>
      </c>
      <c r="P98" s="6"/>
      <c r="Q98" s="6"/>
      <c r="R98" s="6"/>
      <c r="S98" s="6" t="s">
        <v>46</v>
      </c>
      <c r="T98" s="6" t="s">
        <v>47</v>
      </c>
      <c r="U98" s="6" t="s">
        <v>48</v>
      </c>
      <c r="V98" s="6" t="s">
        <v>49</v>
      </c>
      <c r="W98" s="6" t="s">
        <v>570</v>
      </c>
      <c r="X98" s="6" t="s">
        <v>571</v>
      </c>
      <c r="Y98" s="6" t="s">
        <v>572</v>
      </c>
      <c r="Z98" s="6" t="s">
        <v>556</v>
      </c>
      <c r="AA98" s="6" t="s">
        <v>557</v>
      </c>
      <c r="AB98" s="6">
        <v>1</v>
      </c>
      <c r="AC98" s="6" t="s">
        <v>558</v>
      </c>
      <c r="AD98" s="67" t="s">
        <v>559</v>
      </c>
      <c r="AE98" s="67" t="s">
        <v>560</v>
      </c>
      <c r="AF98" s="6" t="s">
        <v>466</v>
      </c>
      <c r="AG98" s="6" t="s">
        <v>156</v>
      </c>
      <c r="AH98" s="1" t="s">
        <v>60</v>
      </c>
      <c r="AI98" s="1" t="s">
        <v>77</v>
      </c>
      <c r="AJ98" s="7" t="e">
        <v>#N/A</v>
      </c>
      <c r="AK98" s="6">
        <v>1</v>
      </c>
      <c r="AL98" s="6" t="s">
        <v>156</v>
      </c>
      <c r="AM98" s="1"/>
      <c r="AN98" s="1"/>
      <c r="AO98" s="1"/>
      <c r="AP98" s="1"/>
      <c r="AQ98" s="4" t="s">
        <v>1248</v>
      </c>
    </row>
    <row r="99" spans="1:46" s="4" customFormat="1" ht="18" customHeight="1" x14ac:dyDescent="0.25">
      <c r="A99" s="1" t="str">
        <f t="shared" si="1"/>
        <v>2016-3.3.1-1</v>
      </c>
      <c r="B99" s="5">
        <v>163</v>
      </c>
      <c r="C99" s="6" t="s">
        <v>552</v>
      </c>
      <c r="D99" s="6" t="s">
        <v>42</v>
      </c>
      <c r="E99" s="6"/>
      <c r="F99" s="6" t="s">
        <v>43</v>
      </c>
      <c r="G99" s="6"/>
      <c r="H99" s="6" t="s">
        <v>44</v>
      </c>
      <c r="I99" s="6">
        <v>2016</v>
      </c>
      <c r="J99" s="6">
        <v>2016</v>
      </c>
      <c r="K99" s="6">
        <v>191</v>
      </c>
      <c r="L99" s="6" t="s">
        <v>472</v>
      </c>
      <c r="M99" s="6"/>
      <c r="N99" s="6"/>
      <c r="O99" s="6">
        <v>1</v>
      </c>
      <c r="P99" s="6"/>
      <c r="Q99" s="6"/>
      <c r="R99" s="6"/>
      <c r="S99" s="6" t="s">
        <v>46</v>
      </c>
      <c r="T99" s="6" t="s">
        <v>47</v>
      </c>
      <c r="U99" s="6" t="s">
        <v>48</v>
      </c>
      <c r="V99" s="6" t="s">
        <v>49</v>
      </c>
      <c r="W99" s="6" t="s">
        <v>573</v>
      </c>
      <c r="X99" s="6" t="s">
        <v>565</v>
      </c>
      <c r="Y99" s="6" t="s">
        <v>574</v>
      </c>
      <c r="Z99" s="6" t="s">
        <v>567</v>
      </c>
      <c r="AA99" s="6" t="s">
        <v>575</v>
      </c>
      <c r="AB99" s="6">
        <v>1</v>
      </c>
      <c r="AC99" s="6" t="s">
        <v>569</v>
      </c>
      <c r="AD99" s="67" t="s">
        <v>559</v>
      </c>
      <c r="AE99" s="67" t="s">
        <v>560</v>
      </c>
      <c r="AF99" s="6" t="s">
        <v>466</v>
      </c>
      <c r="AG99" s="6" t="s">
        <v>156</v>
      </c>
      <c r="AH99" s="1" t="s">
        <v>60</v>
      </c>
      <c r="AI99" s="1" t="s">
        <v>262</v>
      </c>
      <c r="AJ99" s="7" t="e">
        <v>#N/A</v>
      </c>
      <c r="AK99" s="6">
        <v>1</v>
      </c>
      <c r="AL99" s="6" t="s">
        <v>156</v>
      </c>
      <c r="AM99" s="1"/>
      <c r="AN99" s="1"/>
      <c r="AO99" s="1"/>
      <c r="AP99" s="1"/>
      <c r="AQ99" s="4" t="s">
        <v>1248</v>
      </c>
      <c r="AR99" s="4" t="s">
        <v>1248</v>
      </c>
      <c r="AT99" s="4" t="s">
        <v>1248</v>
      </c>
    </row>
    <row r="100" spans="1:46" s="4" customFormat="1" ht="18" customHeight="1" x14ac:dyDescent="0.25">
      <c r="A100" s="1" t="str">
        <f t="shared" si="1"/>
        <v>2016-3.1.1-2</v>
      </c>
      <c r="B100" s="5">
        <v>82</v>
      </c>
      <c r="C100" s="6" t="s">
        <v>552</v>
      </c>
      <c r="D100" s="6" t="s">
        <v>42</v>
      </c>
      <c r="E100" s="6"/>
      <c r="F100" s="6" t="s">
        <v>43</v>
      </c>
      <c r="G100" s="6"/>
      <c r="H100" s="6" t="s">
        <v>44</v>
      </c>
      <c r="I100" s="6">
        <v>2016</v>
      </c>
      <c r="J100" s="6">
        <v>2016</v>
      </c>
      <c r="K100" s="6">
        <v>191</v>
      </c>
      <c r="L100" s="6" t="s">
        <v>45</v>
      </c>
      <c r="M100" s="6"/>
      <c r="N100" s="6"/>
      <c r="O100" s="6">
        <v>2</v>
      </c>
      <c r="P100" s="6"/>
      <c r="Q100" s="6"/>
      <c r="R100" s="6"/>
      <c r="S100" s="6" t="s">
        <v>46</v>
      </c>
      <c r="T100" s="6" t="s">
        <v>47</v>
      </c>
      <c r="U100" s="6" t="s">
        <v>48</v>
      </c>
      <c r="V100" s="6" t="s">
        <v>49</v>
      </c>
      <c r="W100" s="6" t="s">
        <v>553</v>
      </c>
      <c r="X100" s="6" t="s">
        <v>554</v>
      </c>
      <c r="Y100" s="6" t="s">
        <v>576</v>
      </c>
      <c r="Z100" s="6" t="s">
        <v>577</v>
      </c>
      <c r="AA100" s="6" t="s">
        <v>578</v>
      </c>
      <c r="AB100" s="6">
        <v>1</v>
      </c>
      <c r="AC100" s="6" t="s">
        <v>579</v>
      </c>
      <c r="AD100" s="67" t="s">
        <v>559</v>
      </c>
      <c r="AE100" s="67" t="s">
        <v>580</v>
      </c>
      <c r="AF100" s="6" t="s">
        <v>455</v>
      </c>
      <c r="AG100" s="6" t="s">
        <v>156</v>
      </c>
      <c r="AH100" s="1" t="s">
        <v>76</v>
      </c>
      <c r="AI100" s="1" t="s">
        <v>451</v>
      </c>
      <c r="AJ100" s="7" t="e">
        <v>#N/A</v>
      </c>
      <c r="AK100" s="6">
        <v>1</v>
      </c>
      <c r="AL100" s="6" t="s">
        <v>156</v>
      </c>
      <c r="AM100" s="1"/>
      <c r="AN100" s="1"/>
      <c r="AO100" s="1"/>
      <c r="AP100" s="1"/>
      <c r="AQ100" s="4" t="s">
        <v>1248</v>
      </c>
    </row>
    <row r="101" spans="1:46" s="4" customFormat="1" ht="18" customHeight="1" x14ac:dyDescent="0.25">
      <c r="A101" s="1" t="str">
        <f t="shared" si="1"/>
        <v>2016-3.2.1-4</v>
      </c>
      <c r="B101" s="5">
        <v>149</v>
      </c>
      <c r="C101" s="6" t="s">
        <v>552</v>
      </c>
      <c r="D101" s="6" t="s">
        <v>42</v>
      </c>
      <c r="E101" s="6"/>
      <c r="F101" s="6" t="s">
        <v>43</v>
      </c>
      <c r="G101" s="6"/>
      <c r="H101" s="6" t="s">
        <v>44</v>
      </c>
      <c r="I101" s="6">
        <v>2016</v>
      </c>
      <c r="J101" s="6">
        <v>2016</v>
      </c>
      <c r="K101" s="6">
        <v>191</v>
      </c>
      <c r="L101" s="6" t="s">
        <v>91</v>
      </c>
      <c r="M101" s="6"/>
      <c r="N101" s="6"/>
      <c r="O101" s="6">
        <v>4</v>
      </c>
      <c r="P101" s="6"/>
      <c r="Q101" s="6"/>
      <c r="R101" s="6"/>
      <c r="S101" s="6" t="s">
        <v>46</v>
      </c>
      <c r="T101" s="6" t="s">
        <v>47</v>
      </c>
      <c r="U101" s="6" t="s">
        <v>48</v>
      </c>
      <c r="V101" s="6" t="s">
        <v>49</v>
      </c>
      <c r="W101" s="6" t="s">
        <v>561</v>
      </c>
      <c r="X101" s="6" t="s">
        <v>565</v>
      </c>
      <c r="Y101" s="6" t="s">
        <v>581</v>
      </c>
      <c r="Z101" s="6" t="s">
        <v>582</v>
      </c>
      <c r="AA101" s="6" t="s">
        <v>583</v>
      </c>
      <c r="AB101" s="6">
        <v>1</v>
      </c>
      <c r="AC101" s="6" t="s">
        <v>569</v>
      </c>
      <c r="AD101" s="67" t="s">
        <v>559</v>
      </c>
      <c r="AE101" s="67" t="s">
        <v>580</v>
      </c>
      <c r="AF101" s="6" t="s">
        <v>479</v>
      </c>
      <c r="AG101" s="6" t="s">
        <v>156</v>
      </c>
      <c r="AH101" s="1" t="s">
        <v>60</v>
      </c>
      <c r="AI101" s="1" t="s">
        <v>330</v>
      </c>
      <c r="AJ101" s="7" t="e">
        <v>#N/A</v>
      </c>
      <c r="AK101" s="6">
        <v>1</v>
      </c>
      <c r="AL101" s="6" t="s">
        <v>156</v>
      </c>
      <c r="AM101" s="1"/>
      <c r="AN101" s="1"/>
      <c r="AO101" s="1"/>
      <c r="AP101" s="1"/>
      <c r="AQ101" s="4" t="s">
        <v>1248</v>
      </c>
      <c r="AR101" s="4" t="s">
        <v>1248</v>
      </c>
      <c r="AT101" s="4" t="s">
        <v>1248</v>
      </c>
    </row>
    <row r="102" spans="1:46" s="4" customFormat="1" ht="18" customHeight="1" x14ac:dyDescent="0.25">
      <c r="A102" s="1" t="str">
        <f t="shared" si="1"/>
        <v>2016-3.3.1-2</v>
      </c>
      <c r="B102" s="5">
        <v>164</v>
      </c>
      <c r="C102" s="6" t="s">
        <v>552</v>
      </c>
      <c r="D102" s="6" t="s">
        <v>42</v>
      </c>
      <c r="E102" s="6"/>
      <c r="F102" s="6" t="s">
        <v>43</v>
      </c>
      <c r="G102" s="6"/>
      <c r="H102" s="6" t="s">
        <v>44</v>
      </c>
      <c r="I102" s="6">
        <v>2016</v>
      </c>
      <c r="J102" s="6">
        <v>2016</v>
      </c>
      <c r="K102" s="6">
        <v>191</v>
      </c>
      <c r="L102" s="6" t="s">
        <v>472</v>
      </c>
      <c r="M102" s="6"/>
      <c r="N102" s="6"/>
      <c r="O102" s="6">
        <v>2</v>
      </c>
      <c r="P102" s="6"/>
      <c r="Q102" s="6"/>
      <c r="R102" s="6"/>
      <c r="S102" s="6" t="s">
        <v>46</v>
      </c>
      <c r="T102" s="6" t="s">
        <v>47</v>
      </c>
      <c r="U102" s="6" t="s">
        <v>48</v>
      </c>
      <c r="V102" s="6" t="s">
        <v>49</v>
      </c>
      <c r="W102" s="6" t="s">
        <v>573</v>
      </c>
      <c r="X102" s="6" t="s">
        <v>565</v>
      </c>
      <c r="Y102" s="6" t="s">
        <v>581</v>
      </c>
      <c r="Z102" s="6" t="s">
        <v>582</v>
      </c>
      <c r="AA102" s="6" t="s">
        <v>583</v>
      </c>
      <c r="AB102" s="6">
        <v>1</v>
      </c>
      <c r="AC102" s="6" t="s">
        <v>584</v>
      </c>
      <c r="AD102" s="67" t="s">
        <v>559</v>
      </c>
      <c r="AE102" s="67" t="s">
        <v>580</v>
      </c>
      <c r="AF102" s="6" t="s">
        <v>479</v>
      </c>
      <c r="AG102" s="6" t="s">
        <v>156</v>
      </c>
      <c r="AH102" s="1" t="s">
        <v>60</v>
      </c>
      <c r="AI102" s="1" t="s">
        <v>262</v>
      </c>
      <c r="AJ102" s="7" t="e">
        <v>#N/A</v>
      </c>
      <c r="AK102" s="6">
        <v>1</v>
      </c>
      <c r="AL102" s="6" t="s">
        <v>156</v>
      </c>
      <c r="AM102" s="1"/>
      <c r="AN102" s="1"/>
      <c r="AO102" s="1"/>
      <c r="AP102" s="1"/>
      <c r="AQ102" s="4" t="s">
        <v>1248</v>
      </c>
      <c r="AR102" s="4" t="s">
        <v>1248</v>
      </c>
      <c r="AT102" s="4" t="s">
        <v>1248</v>
      </c>
    </row>
    <row r="103" spans="1:46" s="4" customFormat="1" ht="18" customHeight="1" x14ac:dyDescent="0.25">
      <c r="A103" s="1" t="str">
        <f t="shared" si="1"/>
        <v>2017-2.1.3.4-1</v>
      </c>
      <c r="B103" s="5">
        <v>14</v>
      </c>
      <c r="C103" s="6" t="s">
        <v>585</v>
      </c>
      <c r="D103" s="6" t="s">
        <v>42</v>
      </c>
      <c r="E103" s="6"/>
      <c r="F103" s="6" t="s">
        <v>43</v>
      </c>
      <c r="G103" s="6"/>
      <c r="H103" s="6" t="s">
        <v>44</v>
      </c>
      <c r="I103" s="6">
        <v>2017</v>
      </c>
      <c r="J103" s="6">
        <v>2017</v>
      </c>
      <c r="K103" s="6">
        <v>115</v>
      </c>
      <c r="L103" s="6" t="s">
        <v>363</v>
      </c>
      <c r="M103" s="6"/>
      <c r="N103" s="6"/>
      <c r="O103" s="6">
        <v>1</v>
      </c>
      <c r="P103" s="6"/>
      <c r="Q103" s="6"/>
      <c r="R103" s="6"/>
      <c r="S103" s="6" t="s">
        <v>46</v>
      </c>
      <c r="T103" s="6" t="s">
        <v>67</v>
      </c>
      <c r="U103" s="6" t="s">
        <v>48</v>
      </c>
      <c r="V103" s="6" t="s">
        <v>49</v>
      </c>
      <c r="W103" s="6" t="s">
        <v>586</v>
      </c>
      <c r="X103" s="6" t="s">
        <v>587</v>
      </c>
      <c r="Y103" s="6" t="s">
        <v>588</v>
      </c>
      <c r="Z103" s="6" t="s">
        <v>589</v>
      </c>
      <c r="AA103" s="6" t="s">
        <v>590</v>
      </c>
      <c r="AB103" s="6">
        <v>1</v>
      </c>
      <c r="AC103" s="6" t="s">
        <v>591</v>
      </c>
      <c r="AD103" s="67" t="s">
        <v>592</v>
      </c>
      <c r="AE103" s="67" t="s">
        <v>593</v>
      </c>
      <c r="AF103" s="6" t="s">
        <v>594</v>
      </c>
      <c r="AG103" s="6" t="s">
        <v>156</v>
      </c>
      <c r="AH103" s="1" t="s">
        <v>60</v>
      </c>
      <c r="AI103" s="1" t="s">
        <v>330</v>
      </c>
      <c r="AJ103" s="7">
        <v>43185</v>
      </c>
      <c r="AK103" s="6">
        <v>1</v>
      </c>
      <c r="AL103" s="6" t="s">
        <v>156</v>
      </c>
      <c r="AM103" s="1"/>
      <c r="AN103" s="1"/>
      <c r="AO103" s="1"/>
      <c r="AP103" s="1"/>
    </row>
    <row r="104" spans="1:46" s="4" customFormat="1" ht="18" customHeight="1" x14ac:dyDescent="0.25">
      <c r="A104" s="1" t="str">
        <f t="shared" si="1"/>
        <v>2017-2.3.1.1-1</v>
      </c>
      <c r="B104" s="5">
        <v>40</v>
      </c>
      <c r="C104" s="6" t="s">
        <v>585</v>
      </c>
      <c r="D104" s="6" t="s">
        <v>42</v>
      </c>
      <c r="E104" s="6"/>
      <c r="F104" s="6" t="s">
        <v>43</v>
      </c>
      <c r="G104" s="6"/>
      <c r="H104" s="6" t="s">
        <v>44</v>
      </c>
      <c r="I104" s="6">
        <v>2017</v>
      </c>
      <c r="J104" s="6">
        <v>2017</v>
      </c>
      <c r="K104" s="6">
        <v>115</v>
      </c>
      <c r="L104" s="6" t="s">
        <v>410</v>
      </c>
      <c r="M104" s="6"/>
      <c r="N104" s="6"/>
      <c r="O104" s="6">
        <v>1</v>
      </c>
      <c r="P104" s="6"/>
      <c r="Q104" s="6"/>
      <c r="R104" s="6"/>
      <c r="S104" s="6" t="s">
        <v>46</v>
      </c>
      <c r="T104" s="6" t="s">
        <v>67</v>
      </c>
      <c r="U104" s="6" t="s">
        <v>148</v>
      </c>
      <c r="V104" s="6" t="s">
        <v>149</v>
      </c>
      <c r="W104" s="6" t="s">
        <v>595</v>
      </c>
      <c r="X104" s="6" t="s">
        <v>596</v>
      </c>
      <c r="Y104" s="6" t="s">
        <v>597</v>
      </c>
      <c r="Z104" s="6" t="s">
        <v>598</v>
      </c>
      <c r="AA104" s="6" t="s">
        <v>599</v>
      </c>
      <c r="AB104" s="6">
        <v>1</v>
      </c>
      <c r="AC104" s="6" t="s">
        <v>600</v>
      </c>
      <c r="AD104" s="67" t="s">
        <v>601</v>
      </c>
      <c r="AE104" s="67" t="s">
        <v>602</v>
      </c>
      <c r="AF104" s="6" t="s">
        <v>603</v>
      </c>
      <c r="AG104" s="6" t="s">
        <v>156</v>
      </c>
      <c r="AH104" s="1" t="s">
        <v>136</v>
      </c>
      <c r="AI104" s="1" t="s">
        <v>198</v>
      </c>
      <c r="AJ104" s="7">
        <v>43185</v>
      </c>
      <c r="AK104" s="6">
        <v>1</v>
      </c>
      <c r="AL104" s="6" t="s">
        <v>156</v>
      </c>
      <c r="AM104" s="1"/>
      <c r="AN104" s="1"/>
      <c r="AO104" s="1"/>
      <c r="AP104" s="1"/>
    </row>
    <row r="105" spans="1:46" s="4" customFormat="1" ht="18" customHeight="1" x14ac:dyDescent="0.25">
      <c r="A105" s="1" t="str">
        <f t="shared" si="1"/>
        <v>2017-2.3.1.2-1</v>
      </c>
      <c r="B105" s="5">
        <v>41</v>
      </c>
      <c r="C105" s="6" t="s">
        <v>585</v>
      </c>
      <c r="D105" s="6" t="s">
        <v>42</v>
      </c>
      <c r="E105" s="6"/>
      <c r="F105" s="6" t="s">
        <v>43</v>
      </c>
      <c r="G105" s="6"/>
      <c r="H105" s="6" t="s">
        <v>44</v>
      </c>
      <c r="I105" s="6">
        <v>2017</v>
      </c>
      <c r="J105" s="6">
        <v>2017</v>
      </c>
      <c r="K105" s="6">
        <v>115</v>
      </c>
      <c r="L105" s="6" t="s">
        <v>416</v>
      </c>
      <c r="M105" s="6"/>
      <c r="N105" s="6"/>
      <c r="O105" s="6">
        <v>1</v>
      </c>
      <c r="P105" s="6"/>
      <c r="Q105" s="6"/>
      <c r="R105" s="6"/>
      <c r="S105" s="6" t="s">
        <v>46</v>
      </c>
      <c r="T105" s="6" t="s">
        <v>67</v>
      </c>
      <c r="U105" s="6" t="s">
        <v>148</v>
      </c>
      <c r="V105" s="6" t="s">
        <v>149</v>
      </c>
      <c r="W105" s="6" t="s">
        <v>604</v>
      </c>
      <c r="X105" s="6" t="s">
        <v>605</v>
      </c>
      <c r="Y105" s="6" t="s">
        <v>606</v>
      </c>
      <c r="Z105" s="6" t="s">
        <v>607</v>
      </c>
      <c r="AA105" s="6" t="s">
        <v>608</v>
      </c>
      <c r="AB105" s="6">
        <v>1</v>
      </c>
      <c r="AC105" s="6" t="s">
        <v>609</v>
      </c>
      <c r="AD105" s="67" t="s">
        <v>610</v>
      </c>
      <c r="AE105" s="67" t="s">
        <v>602</v>
      </c>
      <c r="AF105" s="6" t="s">
        <v>611</v>
      </c>
      <c r="AG105" s="6" t="s">
        <v>156</v>
      </c>
      <c r="AH105" s="1" t="s">
        <v>136</v>
      </c>
      <c r="AI105" s="1" t="s">
        <v>612</v>
      </c>
      <c r="AJ105" s="7">
        <v>43185</v>
      </c>
      <c r="AK105" s="6">
        <v>1</v>
      </c>
      <c r="AL105" s="6" t="s">
        <v>156</v>
      </c>
      <c r="AM105" s="1"/>
      <c r="AN105" s="1"/>
      <c r="AO105" s="1"/>
      <c r="AP105" s="1"/>
    </row>
    <row r="106" spans="1:46" s="4" customFormat="1" ht="18" customHeight="1" x14ac:dyDescent="0.25">
      <c r="A106" s="1" t="str">
        <f t="shared" si="1"/>
        <v>2016-3.1.1-1</v>
      </c>
      <c r="B106" s="5">
        <v>87</v>
      </c>
      <c r="C106" s="6" t="s">
        <v>613</v>
      </c>
      <c r="D106" s="6" t="s">
        <v>42</v>
      </c>
      <c r="E106" s="6"/>
      <c r="F106" s="6" t="s">
        <v>43</v>
      </c>
      <c r="G106" s="6"/>
      <c r="H106" s="6" t="s">
        <v>44</v>
      </c>
      <c r="I106" s="6">
        <v>2016</v>
      </c>
      <c r="J106" s="6">
        <v>2016</v>
      </c>
      <c r="K106" s="6">
        <v>171</v>
      </c>
      <c r="L106" s="6" t="s">
        <v>45</v>
      </c>
      <c r="M106" s="6"/>
      <c r="N106" s="6"/>
      <c r="O106" s="6">
        <v>1</v>
      </c>
      <c r="P106" s="6"/>
      <c r="Q106" s="6"/>
      <c r="R106" s="6"/>
      <c r="S106" s="6" t="s">
        <v>46</v>
      </c>
      <c r="T106" s="6" t="s">
        <v>47</v>
      </c>
      <c r="U106" s="6" t="s">
        <v>48</v>
      </c>
      <c r="V106" s="6" t="s">
        <v>49</v>
      </c>
      <c r="W106" s="6" t="s">
        <v>614</v>
      </c>
      <c r="X106" s="6" t="s">
        <v>554</v>
      </c>
      <c r="Y106" s="6" t="s">
        <v>615</v>
      </c>
      <c r="Z106" s="6" t="s">
        <v>556</v>
      </c>
      <c r="AA106" s="6" t="s">
        <v>557</v>
      </c>
      <c r="AB106" s="6">
        <v>1</v>
      </c>
      <c r="AC106" s="6" t="s">
        <v>260</v>
      </c>
      <c r="AD106" s="67" t="s">
        <v>616</v>
      </c>
      <c r="AE106" s="67" t="s">
        <v>617</v>
      </c>
      <c r="AF106" s="6" t="s">
        <v>450</v>
      </c>
      <c r="AG106" s="6" t="s">
        <v>156</v>
      </c>
      <c r="AH106" s="1" t="s">
        <v>76</v>
      </c>
      <c r="AI106" s="1" t="s">
        <v>451</v>
      </c>
      <c r="AJ106" s="7" t="e">
        <v>#N/A</v>
      </c>
      <c r="AK106" s="6">
        <v>1</v>
      </c>
      <c r="AL106" s="6" t="s">
        <v>156</v>
      </c>
      <c r="AM106" s="1"/>
      <c r="AN106" s="1"/>
      <c r="AO106" s="1"/>
      <c r="AP106" s="1"/>
    </row>
    <row r="107" spans="1:46" s="4" customFormat="1" ht="18" customHeight="1" x14ac:dyDescent="0.25">
      <c r="A107" s="1" t="str">
        <f t="shared" si="1"/>
        <v>2016-3.1.1-2</v>
      </c>
      <c r="B107" s="5">
        <v>88</v>
      </c>
      <c r="C107" s="6" t="s">
        <v>613</v>
      </c>
      <c r="D107" s="6" t="s">
        <v>42</v>
      </c>
      <c r="E107" s="6"/>
      <c r="F107" s="6" t="s">
        <v>43</v>
      </c>
      <c r="G107" s="6"/>
      <c r="H107" s="6" t="s">
        <v>44</v>
      </c>
      <c r="I107" s="6">
        <v>2016</v>
      </c>
      <c r="J107" s="6">
        <v>2016</v>
      </c>
      <c r="K107" s="6">
        <v>171</v>
      </c>
      <c r="L107" s="6" t="s">
        <v>45</v>
      </c>
      <c r="M107" s="6"/>
      <c r="N107" s="6"/>
      <c r="O107" s="6">
        <v>2</v>
      </c>
      <c r="P107" s="6"/>
      <c r="Q107" s="6"/>
      <c r="R107" s="6"/>
      <c r="S107" s="6" t="s">
        <v>46</v>
      </c>
      <c r="T107" s="6" t="s">
        <v>47</v>
      </c>
      <c r="U107" s="6" t="s">
        <v>48</v>
      </c>
      <c r="V107" s="6" t="s">
        <v>49</v>
      </c>
      <c r="W107" s="6" t="s">
        <v>614</v>
      </c>
      <c r="X107" s="6" t="s">
        <v>554</v>
      </c>
      <c r="Y107" s="6" t="s">
        <v>618</v>
      </c>
      <c r="Z107" s="6" t="s">
        <v>556</v>
      </c>
      <c r="AA107" s="6" t="s">
        <v>557</v>
      </c>
      <c r="AB107" s="6">
        <v>1</v>
      </c>
      <c r="AC107" s="6" t="s">
        <v>260</v>
      </c>
      <c r="AD107" s="67" t="s">
        <v>616</v>
      </c>
      <c r="AE107" s="67" t="s">
        <v>617</v>
      </c>
      <c r="AF107" s="6" t="s">
        <v>455</v>
      </c>
      <c r="AG107" s="6" t="s">
        <v>156</v>
      </c>
      <c r="AH107" s="1" t="s">
        <v>76</v>
      </c>
      <c r="AI107" s="1" t="s">
        <v>451</v>
      </c>
      <c r="AJ107" s="7" t="e">
        <v>#N/A</v>
      </c>
      <c r="AK107" s="6">
        <v>1</v>
      </c>
      <c r="AL107" s="6" t="s">
        <v>156</v>
      </c>
      <c r="AM107" s="1"/>
      <c r="AN107" s="1"/>
      <c r="AO107" s="1"/>
      <c r="AP107" s="1"/>
      <c r="AQ107" s="4" t="s">
        <v>1249</v>
      </c>
    </row>
    <row r="108" spans="1:46" s="4" customFormat="1" ht="18" customHeight="1" x14ac:dyDescent="0.25">
      <c r="A108" s="1" t="str">
        <f t="shared" si="1"/>
        <v>2016-3.1.1-3</v>
      </c>
      <c r="B108" s="5">
        <v>89</v>
      </c>
      <c r="C108" s="6" t="s">
        <v>613</v>
      </c>
      <c r="D108" s="6" t="s">
        <v>42</v>
      </c>
      <c r="E108" s="6"/>
      <c r="F108" s="6" t="s">
        <v>43</v>
      </c>
      <c r="G108" s="6"/>
      <c r="H108" s="6" t="s">
        <v>44</v>
      </c>
      <c r="I108" s="6">
        <v>2016</v>
      </c>
      <c r="J108" s="6">
        <v>2016</v>
      </c>
      <c r="K108" s="6">
        <v>171</v>
      </c>
      <c r="L108" s="6" t="s">
        <v>45</v>
      </c>
      <c r="M108" s="6"/>
      <c r="N108" s="6"/>
      <c r="O108" s="6">
        <v>3</v>
      </c>
      <c r="P108" s="6"/>
      <c r="Q108" s="6"/>
      <c r="R108" s="6"/>
      <c r="S108" s="6" t="s">
        <v>46</v>
      </c>
      <c r="T108" s="6" t="s">
        <v>47</v>
      </c>
      <c r="U108" s="6" t="s">
        <v>48</v>
      </c>
      <c r="V108" s="6" t="s">
        <v>49</v>
      </c>
      <c r="W108" s="6" t="s">
        <v>614</v>
      </c>
      <c r="X108" s="6" t="s">
        <v>619</v>
      </c>
      <c r="Y108" s="6" t="s">
        <v>620</v>
      </c>
      <c r="Z108" s="6" t="s">
        <v>621</v>
      </c>
      <c r="AA108" s="6" t="s">
        <v>622</v>
      </c>
      <c r="AB108" s="6">
        <v>1</v>
      </c>
      <c r="AC108" s="6" t="s">
        <v>55</v>
      </c>
      <c r="AD108" s="67" t="s">
        <v>616</v>
      </c>
      <c r="AE108" s="67" t="s">
        <v>617</v>
      </c>
      <c r="AF108" s="6" t="s">
        <v>623</v>
      </c>
      <c r="AG108" s="6" t="s">
        <v>156</v>
      </c>
      <c r="AH108" s="1" t="s">
        <v>60</v>
      </c>
      <c r="AI108" s="1" t="s">
        <v>362</v>
      </c>
      <c r="AJ108" s="7" t="e">
        <v>#N/A</v>
      </c>
      <c r="AK108" s="6">
        <v>1</v>
      </c>
      <c r="AL108" s="6" t="s">
        <v>156</v>
      </c>
      <c r="AM108" s="1"/>
      <c r="AN108" s="1"/>
      <c r="AO108" s="1"/>
      <c r="AP108" s="1"/>
      <c r="AQ108" s="4" t="s">
        <v>1249</v>
      </c>
    </row>
    <row r="109" spans="1:46" s="4" customFormat="1" ht="18" customHeight="1" x14ac:dyDescent="0.25">
      <c r="A109" s="1" t="str">
        <f t="shared" si="1"/>
        <v>2016-3.1.1-4</v>
      </c>
      <c r="B109" s="5">
        <v>90</v>
      </c>
      <c r="C109" s="6" t="s">
        <v>613</v>
      </c>
      <c r="D109" s="6" t="s">
        <v>42</v>
      </c>
      <c r="E109" s="6"/>
      <c r="F109" s="6" t="s">
        <v>43</v>
      </c>
      <c r="G109" s="6"/>
      <c r="H109" s="6" t="s">
        <v>44</v>
      </c>
      <c r="I109" s="6">
        <v>2016</v>
      </c>
      <c r="J109" s="6">
        <v>2016</v>
      </c>
      <c r="K109" s="6">
        <v>171</v>
      </c>
      <c r="L109" s="6" t="s">
        <v>45</v>
      </c>
      <c r="M109" s="6"/>
      <c r="N109" s="6"/>
      <c r="O109" s="6">
        <v>4</v>
      </c>
      <c r="P109" s="6"/>
      <c r="Q109" s="6"/>
      <c r="R109" s="6"/>
      <c r="S109" s="6" t="s">
        <v>46</v>
      </c>
      <c r="T109" s="6" t="s">
        <v>47</v>
      </c>
      <c r="U109" s="6" t="s">
        <v>48</v>
      </c>
      <c r="V109" s="6" t="s">
        <v>49</v>
      </c>
      <c r="W109" s="6" t="s">
        <v>614</v>
      </c>
      <c r="X109" s="6" t="s">
        <v>624</v>
      </c>
      <c r="Y109" s="6" t="s">
        <v>625</v>
      </c>
      <c r="Z109" s="6" t="s">
        <v>626</v>
      </c>
      <c r="AA109" s="6" t="s">
        <v>113</v>
      </c>
      <c r="AB109" s="6">
        <v>1</v>
      </c>
      <c r="AC109" s="6" t="s">
        <v>627</v>
      </c>
      <c r="AD109" s="67" t="s">
        <v>616</v>
      </c>
      <c r="AE109" s="67" t="s">
        <v>617</v>
      </c>
      <c r="AF109" s="6" t="s">
        <v>628</v>
      </c>
      <c r="AG109" s="6" t="s">
        <v>156</v>
      </c>
      <c r="AH109" s="1" t="s">
        <v>60</v>
      </c>
      <c r="AI109" s="1" t="s">
        <v>362</v>
      </c>
      <c r="AJ109" s="7" t="e">
        <v>#N/A</v>
      </c>
      <c r="AK109" s="6">
        <v>1</v>
      </c>
      <c r="AL109" s="6" t="s">
        <v>156</v>
      </c>
      <c r="AM109" s="1"/>
      <c r="AN109" s="1"/>
      <c r="AO109" s="1"/>
      <c r="AP109" s="1"/>
      <c r="AQ109" s="4" t="s">
        <v>1249</v>
      </c>
    </row>
    <row r="110" spans="1:46" s="4" customFormat="1" ht="18" customHeight="1" x14ac:dyDescent="0.25">
      <c r="A110" s="1" t="str">
        <f t="shared" si="1"/>
        <v>2016-3.1.1-5</v>
      </c>
      <c r="B110" s="5">
        <v>91</v>
      </c>
      <c r="C110" s="6" t="s">
        <v>613</v>
      </c>
      <c r="D110" s="6" t="s">
        <v>42</v>
      </c>
      <c r="E110" s="6"/>
      <c r="F110" s="6" t="s">
        <v>43</v>
      </c>
      <c r="G110" s="6"/>
      <c r="H110" s="6" t="s">
        <v>44</v>
      </c>
      <c r="I110" s="6">
        <v>2016</v>
      </c>
      <c r="J110" s="6">
        <v>2016</v>
      </c>
      <c r="K110" s="6">
        <v>171</v>
      </c>
      <c r="L110" s="6" t="s">
        <v>45</v>
      </c>
      <c r="M110" s="6"/>
      <c r="N110" s="6"/>
      <c r="O110" s="6">
        <v>5</v>
      </c>
      <c r="P110" s="6"/>
      <c r="Q110" s="6"/>
      <c r="R110" s="6"/>
      <c r="S110" s="6" t="s">
        <v>46</v>
      </c>
      <c r="T110" s="6" t="s">
        <v>47</v>
      </c>
      <c r="U110" s="6" t="s">
        <v>48</v>
      </c>
      <c r="V110" s="6" t="s">
        <v>49</v>
      </c>
      <c r="W110" s="6" t="s">
        <v>614</v>
      </c>
      <c r="X110" s="6" t="s">
        <v>629</v>
      </c>
      <c r="Y110" s="6" t="s">
        <v>630</v>
      </c>
      <c r="Z110" s="6" t="s">
        <v>631</v>
      </c>
      <c r="AA110" s="6" t="s">
        <v>632</v>
      </c>
      <c r="AB110" s="6">
        <v>1</v>
      </c>
      <c r="AC110" s="6" t="s">
        <v>633</v>
      </c>
      <c r="AD110" s="67" t="s">
        <v>616</v>
      </c>
      <c r="AE110" s="67" t="s">
        <v>617</v>
      </c>
      <c r="AF110" s="6" t="s">
        <v>466</v>
      </c>
      <c r="AG110" s="6" t="s">
        <v>156</v>
      </c>
      <c r="AH110" s="1" t="s">
        <v>60</v>
      </c>
      <c r="AI110" s="1" t="s">
        <v>362</v>
      </c>
      <c r="AJ110" s="7" t="e">
        <v>#N/A</v>
      </c>
      <c r="AK110" s="6">
        <v>1</v>
      </c>
      <c r="AL110" s="6" t="s">
        <v>156</v>
      </c>
      <c r="AM110" s="1"/>
      <c r="AN110" s="1"/>
      <c r="AO110" s="1"/>
      <c r="AP110" s="1"/>
      <c r="AQ110" s="4" t="s">
        <v>1249</v>
      </c>
    </row>
    <row r="111" spans="1:46" s="4" customFormat="1" ht="18" customHeight="1" x14ac:dyDescent="0.25">
      <c r="A111" s="1" t="str">
        <f t="shared" si="1"/>
        <v>2016-3.2.1-1</v>
      </c>
      <c r="B111" s="5">
        <v>142</v>
      </c>
      <c r="C111" s="6" t="s">
        <v>613</v>
      </c>
      <c r="D111" s="6" t="s">
        <v>42</v>
      </c>
      <c r="E111" s="6"/>
      <c r="F111" s="6" t="s">
        <v>43</v>
      </c>
      <c r="G111" s="6"/>
      <c r="H111" s="6" t="s">
        <v>44</v>
      </c>
      <c r="I111" s="6">
        <v>2016</v>
      </c>
      <c r="J111" s="6">
        <v>2016</v>
      </c>
      <c r="K111" s="6">
        <v>171</v>
      </c>
      <c r="L111" s="6" t="s">
        <v>91</v>
      </c>
      <c r="M111" s="6"/>
      <c r="N111" s="6"/>
      <c r="O111" s="6">
        <v>1</v>
      </c>
      <c r="P111" s="6"/>
      <c r="Q111" s="6"/>
      <c r="R111" s="6"/>
      <c r="S111" s="6" t="s">
        <v>46</v>
      </c>
      <c r="T111" s="6" t="s">
        <v>47</v>
      </c>
      <c r="U111" s="6" t="s">
        <v>48</v>
      </c>
      <c r="V111" s="6" t="s">
        <v>49</v>
      </c>
      <c r="W111" s="6" t="s">
        <v>634</v>
      </c>
      <c r="X111" s="6" t="s">
        <v>635</v>
      </c>
      <c r="Y111" s="6" t="s">
        <v>636</v>
      </c>
      <c r="Z111" s="6" t="s">
        <v>637</v>
      </c>
      <c r="AA111" s="6" t="s">
        <v>638</v>
      </c>
      <c r="AB111" s="6">
        <v>1</v>
      </c>
      <c r="AC111" s="6" t="s">
        <v>639</v>
      </c>
      <c r="AD111" s="67" t="s">
        <v>616</v>
      </c>
      <c r="AE111" s="67" t="s">
        <v>617</v>
      </c>
      <c r="AF111" s="6" t="s">
        <v>461</v>
      </c>
      <c r="AG111" s="6" t="s">
        <v>156</v>
      </c>
      <c r="AH111" s="1" t="s">
        <v>60</v>
      </c>
      <c r="AI111" s="1" t="s">
        <v>462</v>
      </c>
      <c r="AJ111" s="7" t="e">
        <v>#N/A</v>
      </c>
      <c r="AK111" s="6">
        <v>1</v>
      </c>
      <c r="AL111" s="6" t="s">
        <v>156</v>
      </c>
      <c r="AM111" s="1"/>
      <c r="AN111" s="1"/>
      <c r="AO111" s="1"/>
      <c r="AP111" s="1"/>
      <c r="AQ111" s="4" t="s">
        <v>1249</v>
      </c>
    </row>
    <row r="112" spans="1:46" s="4" customFormat="1" ht="18" customHeight="1" x14ac:dyDescent="0.25">
      <c r="A112" s="1" t="str">
        <f t="shared" si="1"/>
        <v>2016-3.2.2-1</v>
      </c>
      <c r="B112" s="5">
        <v>156</v>
      </c>
      <c r="C112" s="6" t="s">
        <v>613</v>
      </c>
      <c r="D112" s="6" t="s">
        <v>42</v>
      </c>
      <c r="E112" s="6"/>
      <c r="F112" s="6" t="s">
        <v>43</v>
      </c>
      <c r="G112" s="6"/>
      <c r="H112" s="6" t="s">
        <v>44</v>
      </c>
      <c r="I112" s="6">
        <v>2016</v>
      </c>
      <c r="J112" s="6">
        <v>2016</v>
      </c>
      <c r="K112" s="6">
        <v>171</v>
      </c>
      <c r="L112" s="6" t="s">
        <v>97</v>
      </c>
      <c r="M112" s="6"/>
      <c r="N112" s="6"/>
      <c r="O112" s="6">
        <v>1</v>
      </c>
      <c r="P112" s="6"/>
      <c r="Q112" s="6"/>
      <c r="R112" s="6"/>
      <c r="S112" s="6" t="s">
        <v>46</v>
      </c>
      <c r="T112" s="6" t="s">
        <v>47</v>
      </c>
      <c r="U112" s="6" t="s">
        <v>48</v>
      </c>
      <c r="V112" s="6" t="s">
        <v>49</v>
      </c>
      <c r="W112" s="6" t="s">
        <v>640</v>
      </c>
      <c r="X112" s="6" t="s">
        <v>629</v>
      </c>
      <c r="Y112" s="6" t="s">
        <v>630</v>
      </c>
      <c r="Z112" s="6" t="s">
        <v>631</v>
      </c>
      <c r="AA112" s="6" t="s">
        <v>632</v>
      </c>
      <c r="AB112" s="6">
        <v>1</v>
      </c>
      <c r="AC112" s="6" t="s">
        <v>633</v>
      </c>
      <c r="AD112" s="67" t="s">
        <v>616</v>
      </c>
      <c r="AE112" s="67" t="s">
        <v>617</v>
      </c>
      <c r="AF112" s="6" t="s">
        <v>466</v>
      </c>
      <c r="AG112" s="6" t="s">
        <v>156</v>
      </c>
      <c r="AH112" s="1" t="s">
        <v>60</v>
      </c>
      <c r="AI112" s="1" t="s">
        <v>77</v>
      </c>
      <c r="AJ112" s="7" t="e">
        <v>#N/A</v>
      </c>
      <c r="AK112" s="6">
        <v>1</v>
      </c>
      <c r="AL112" s="6" t="s">
        <v>156</v>
      </c>
      <c r="AM112" s="1"/>
      <c r="AN112" s="1"/>
      <c r="AO112" s="1"/>
      <c r="AP112" s="1"/>
      <c r="AQ112" s="4" t="s">
        <v>1249</v>
      </c>
      <c r="AR112" s="4" t="s">
        <v>1249</v>
      </c>
    </row>
    <row r="113" spans="1:47" s="4" customFormat="1" ht="18" customHeight="1" x14ac:dyDescent="0.25">
      <c r="A113" s="1" t="str">
        <f t="shared" si="1"/>
        <v>2016-3.3.1-1</v>
      </c>
      <c r="B113" s="5">
        <v>165</v>
      </c>
      <c r="C113" s="6" t="s">
        <v>613</v>
      </c>
      <c r="D113" s="6" t="s">
        <v>42</v>
      </c>
      <c r="E113" s="6"/>
      <c r="F113" s="6" t="s">
        <v>43</v>
      </c>
      <c r="G113" s="6"/>
      <c r="H113" s="6" t="s">
        <v>44</v>
      </c>
      <c r="I113" s="6">
        <v>2016</v>
      </c>
      <c r="J113" s="6">
        <v>2016</v>
      </c>
      <c r="K113" s="6">
        <v>171</v>
      </c>
      <c r="L113" s="6" t="s">
        <v>472</v>
      </c>
      <c r="M113" s="6"/>
      <c r="N113" s="6"/>
      <c r="O113" s="6">
        <v>1</v>
      </c>
      <c r="P113" s="6"/>
      <c r="Q113" s="6"/>
      <c r="R113" s="6"/>
      <c r="S113" s="6" t="s">
        <v>46</v>
      </c>
      <c r="T113" s="6" t="s">
        <v>47</v>
      </c>
      <c r="U113" s="6" t="s">
        <v>48</v>
      </c>
      <c r="V113" s="6" t="s">
        <v>49</v>
      </c>
      <c r="W113" s="6" t="s">
        <v>641</v>
      </c>
      <c r="X113" s="6" t="s">
        <v>629</v>
      </c>
      <c r="Y113" s="6" t="s">
        <v>630</v>
      </c>
      <c r="Z113" s="6" t="s">
        <v>631</v>
      </c>
      <c r="AA113" s="6" t="s">
        <v>632</v>
      </c>
      <c r="AB113" s="6">
        <v>1</v>
      </c>
      <c r="AC113" s="6" t="s">
        <v>633</v>
      </c>
      <c r="AD113" s="67" t="s">
        <v>616</v>
      </c>
      <c r="AE113" s="67" t="s">
        <v>617</v>
      </c>
      <c r="AF113" s="6" t="s">
        <v>466</v>
      </c>
      <c r="AG113" s="6" t="s">
        <v>156</v>
      </c>
      <c r="AH113" s="1" t="s">
        <v>60</v>
      </c>
      <c r="AI113" s="1" t="s">
        <v>262</v>
      </c>
      <c r="AJ113" s="7" t="e">
        <v>#N/A</v>
      </c>
      <c r="AK113" s="6">
        <v>1</v>
      </c>
      <c r="AL113" s="6" t="s">
        <v>156</v>
      </c>
      <c r="AM113" s="1"/>
      <c r="AN113" s="1"/>
      <c r="AO113" s="1"/>
      <c r="AP113" s="1"/>
      <c r="AQ113" s="4" t="s">
        <v>1249</v>
      </c>
    </row>
    <row r="114" spans="1:47" s="4" customFormat="1" ht="18" customHeight="1" x14ac:dyDescent="0.25">
      <c r="A114" s="1" t="str">
        <f t="shared" si="1"/>
        <v>2016-3.3.3-1</v>
      </c>
      <c r="B114" s="5">
        <v>184</v>
      </c>
      <c r="C114" s="6" t="s">
        <v>613</v>
      </c>
      <c r="D114" s="6" t="s">
        <v>42</v>
      </c>
      <c r="E114" s="6"/>
      <c r="F114" s="6" t="s">
        <v>43</v>
      </c>
      <c r="G114" s="6"/>
      <c r="H114" s="6" t="s">
        <v>44</v>
      </c>
      <c r="I114" s="6">
        <v>2016</v>
      </c>
      <c r="J114" s="6">
        <v>2016</v>
      </c>
      <c r="K114" s="6">
        <v>171</v>
      </c>
      <c r="L114" s="6" t="s">
        <v>642</v>
      </c>
      <c r="M114" s="6"/>
      <c r="N114" s="6"/>
      <c r="O114" s="6">
        <v>1</v>
      </c>
      <c r="P114" s="6"/>
      <c r="Q114" s="6"/>
      <c r="R114" s="6"/>
      <c r="S114" s="6" t="s">
        <v>46</v>
      </c>
      <c r="T114" s="6" t="s">
        <v>47</v>
      </c>
      <c r="U114" s="6" t="s">
        <v>48</v>
      </c>
      <c r="V114" s="6" t="s">
        <v>49</v>
      </c>
      <c r="W114" s="6" t="s">
        <v>643</v>
      </c>
      <c r="X114" s="6" t="s">
        <v>399</v>
      </c>
      <c r="Y114" s="6" t="s">
        <v>644</v>
      </c>
      <c r="Z114" s="6" t="s">
        <v>645</v>
      </c>
      <c r="AA114" s="6" t="s">
        <v>646</v>
      </c>
      <c r="AB114" s="6">
        <v>1</v>
      </c>
      <c r="AC114" s="6" t="s">
        <v>351</v>
      </c>
      <c r="AD114" s="67" t="s">
        <v>616</v>
      </c>
      <c r="AE114" s="67" t="s">
        <v>617</v>
      </c>
      <c r="AF114" s="6" t="s">
        <v>647</v>
      </c>
      <c r="AG114" s="6" t="s">
        <v>156</v>
      </c>
      <c r="AH114" s="1" t="s">
        <v>60</v>
      </c>
      <c r="AI114" s="1" t="s">
        <v>116</v>
      </c>
      <c r="AJ114" s="7" t="e">
        <v>#N/A</v>
      </c>
      <c r="AK114" s="6">
        <v>1</v>
      </c>
      <c r="AL114" s="6" t="s">
        <v>156</v>
      </c>
      <c r="AM114" s="1"/>
      <c r="AN114" s="1"/>
      <c r="AO114" s="1"/>
      <c r="AP114" s="1"/>
      <c r="AQ114" s="4" t="s">
        <v>1249</v>
      </c>
    </row>
    <row r="115" spans="1:47" s="4" customFormat="1" ht="18" customHeight="1" x14ac:dyDescent="0.25">
      <c r="A115" s="1" t="str">
        <f t="shared" si="1"/>
        <v>2017-2.3.1.2-2</v>
      </c>
      <c r="B115" s="5">
        <v>42</v>
      </c>
      <c r="C115" s="6" t="s">
        <v>585</v>
      </c>
      <c r="D115" s="6" t="s">
        <v>42</v>
      </c>
      <c r="E115" s="6"/>
      <c r="F115" s="6" t="s">
        <v>43</v>
      </c>
      <c r="G115" s="6"/>
      <c r="H115" s="6" t="s">
        <v>44</v>
      </c>
      <c r="I115" s="6">
        <v>2017</v>
      </c>
      <c r="J115" s="6">
        <v>2017</v>
      </c>
      <c r="K115" s="6">
        <v>115</v>
      </c>
      <c r="L115" s="6" t="s">
        <v>416</v>
      </c>
      <c r="M115" s="6"/>
      <c r="N115" s="6"/>
      <c r="O115" s="6">
        <v>2</v>
      </c>
      <c r="P115" s="6"/>
      <c r="Q115" s="6"/>
      <c r="R115" s="6"/>
      <c r="S115" s="6" t="s">
        <v>46</v>
      </c>
      <c r="T115" s="6" t="s">
        <v>67</v>
      </c>
      <c r="U115" s="6" t="s">
        <v>148</v>
      </c>
      <c r="V115" s="6" t="s">
        <v>149</v>
      </c>
      <c r="W115" s="6" t="s">
        <v>604</v>
      </c>
      <c r="X115" s="6" t="s">
        <v>605</v>
      </c>
      <c r="Y115" s="6" t="s">
        <v>648</v>
      </c>
      <c r="Z115" s="6" t="s">
        <v>649</v>
      </c>
      <c r="AA115" s="6" t="s">
        <v>650</v>
      </c>
      <c r="AB115" s="6">
        <v>0.8</v>
      </c>
      <c r="AC115" s="6" t="s">
        <v>651</v>
      </c>
      <c r="AD115" s="67" t="s">
        <v>652</v>
      </c>
      <c r="AE115" s="67" t="s">
        <v>653</v>
      </c>
      <c r="AF115" s="6" t="s">
        <v>654</v>
      </c>
      <c r="AG115" s="6" t="s">
        <v>156</v>
      </c>
      <c r="AH115" s="1" t="s">
        <v>136</v>
      </c>
      <c r="AI115" s="1" t="s">
        <v>612</v>
      </c>
      <c r="AJ115" s="7">
        <v>43335</v>
      </c>
      <c r="AK115" s="6">
        <v>0.8</v>
      </c>
      <c r="AL115" s="6" t="s">
        <v>156</v>
      </c>
      <c r="AM115" s="1"/>
      <c r="AN115" s="1"/>
      <c r="AO115" s="1"/>
      <c r="AP115" s="1"/>
    </row>
    <row r="116" spans="1:47" s="4" customFormat="1" ht="18" customHeight="1" x14ac:dyDescent="0.25">
      <c r="A116" s="1" t="str">
        <f t="shared" si="1"/>
        <v>2017-3.2-3</v>
      </c>
      <c r="B116" s="5">
        <v>141</v>
      </c>
      <c r="C116" s="6" t="s">
        <v>655</v>
      </c>
      <c r="D116" s="6" t="s">
        <v>42</v>
      </c>
      <c r="E116" s="6"/>
      <c r="F116" s="6" t="s">
        <v>43</v>
      </c>
      <c r="G116" s="6"/>
      <c r="H116" s="6" t="s">
        <v>44</v>
      </c>
      <c r="I116" s="6">
        <v>2017</v>
      </c>
      <c r="J116" s="6">
        <v>2017</v>
      </c>
      <c r="K116" s="6">
        <v>130</v>
      </c>
      <c r="L116" s="6" t="s">
        <v>656</v>
      </c>
      <c r="M116" s="6"/>
      <c r="N116" s="6"/>
      <c r="O116" s="6">
        <v>3</v>
      </c>
      <c r="P116" s="6"/>
      <c r="Q116" s="6"/>
      <c r="R116" s="6"/>
      <c r="S116" s="6" t="s">
        <v>46</v>
      </c>
      <c r="T116" s="6" t="s">
        <v>67</v>
      </c>
      <c r="U116" s="6" t="s">
        <v>48</v>
      </c>
      <c r="V116" s="6" t="s">
        <v>49</v>
      </c>
      <c r="W116" s="6" t="s">
        <v>657</v>
      </c>
      <c r="X116" s="6" t="s">
        <v>658</v>
      </c>
      <c r="Y116" s="6" t="s">
        <v>659</v>
      </c>
      <c r="Z116" s="6" t="s">
        <v>660</v>
      </c>
      <c r="AA116" s="6" t="s">
        <v>661</v>
      </c>
      <c r="AB116" s="6">
        <v>1</v>
      </c>
      <c r="AC116" s="6" t="s">
        <v>662</v>
      </c>
      <c r="AD116" s="67" t="s">
        <v>663</v>
      </c>
      <c r="AE116" s="67" t="s">
        <v>664</v>
      </c>
      <c r="AF116" s="6" t="s">
        <v>665</v>
      </c>
      <c r="AG116" s="6" t="s">
        <v>59</v>
      </c>
      <c r="AH116" s="1" t="s">
        <v>60</v>
      </c>
      <c r="AI116" s="1" t="s">
        <v>666</v>
      </c>
      <c r="AJ116" s="7" t="e">
        <v>#N/A</v>
      </c>
      <c r="AK116" s="6">
        <v>1</v>
      </c>
      <c r="AL116" s="6" t="s">
        <v>59</v>
      </c>
      <c r="AM116" s="1"/>
      <c r="AN116" s="1"/>
      <c r="AO116" s="1"/>
      <c r="AP116" s="1"/>
      <c r="AQ116" s="4" t="s">
        <v>1249</v>
      </c>
      <c r="AT116" s="30">
        <v>189415210.33000001</v>
      </c>
      <c r="AU116" s="4" t="s">
        <v>1250</v>
      </c>
    </row>
    <row r="117" spans="1:47" s="4" customFormat="1" ht="18" customHeight="1" x14ac:dyDescent="0.25">
      <c r="A117" s="1" t="str">
        <f t="shared" si="1"/>
        <v>2017-3.5-3</v>
      </c>
      <c r="B117" s="5">
        <v>199</v>
      </c>
      <c r="C117" s="6" t="s">
        <v>655</v>
      </c>
      <c r="D117" s="6" t="s">
        <v>42</v>
      </c>
      <c r="E117" s="6"/>
      <c r="F117" s="6" t="s">
        <v>43</v>
      </c>
      <c r="G117" s="6"/>
      <c r="H117" s="6" t="s">
        <v>44</v>
      </c>
      <c r="I117" s="6">
        <v>2017</v>
      </c>
      <c r="J117" s="6">
        <v>2017</v>
      </c>
      <c r="K117" s="6">
        <v>130</v>
      </c>
      <c r="L117" s="6" t="s">
        <v>225</v>
      </c>
      <c r="M117" s="6"/>
      <c r="N117" s="6"/>
      <c r="O117" s="6">
        <v>3</v>
      </c>
      <c r="P117" s="6"/>
      <c r="Q117" s="6"/>
      <c r="R117" s="6"/>
      <c r="S117" s="6" t="s">
        <v>46</v>
      </c>
      <c r="T117" s="6" t="s">
        <v>67</v>
      </c>
      <c r="U117" s="6" t="s">
        <v>48</v>
      </c>
      <c r="V117" s="6" t="s">
        <v>49</v>
      </c>
      <c r="W117" s="6" t="s">
        <v>667</v>
      </c>
      <c r="X117" s="6" t="s">
        <v>658</v>
      </c>
      <c r="Y117" s="6" t="s">
        <v>659</v>
      </c>
      <c r="Z117" s="6" t="s">
        <v>660</v>
      </c>
      <c r="AA117" s="6" t="s">
        <v>661</v>
      </c>
      <c r="AB117" s="6">
        <v>1</v>
      </c>
      <c r="AC117" s="6" t="s">
        <v>662</v>
      </c>
      <c r="AD117" s="67" t="s">
        <v>663</v>
      </c>
      <c r="AE117" s="67" t="s">
        <v>664</v>
      </c>
      <c r="AF117" s="6" t="s">
        <v>665</v>
      </c>
      <c r="AG117" s="6" t="s">
        <v>59</v>
      </c>
      <c r="AH117" s="1" t="s">
        <v>60</v>
      </c>
      <c r="AI117" s="1" t="s">
        <v>666</v>
      </c>
      <c r="AJ117" s="7" t="e">
        <v>#N/A</v>
      </c>
      <c r="AK117" s="6">
        <v>1</v>
      </c>
      <c r="AL117" s="6" t="s">
        <v>59</v>
      </c>
      <c r="AM117" s="1"/>
      <c r="AN117" s="1"/>
      <c r="AO117" s="1"/>
      <c r="AP117" s="1"/>
      <c r="AQ117" s="4" t="s">
        <v>1249</v>
      </c>
    </row>
    <row r="118" spans="1:47" s="4" customFormat="1" ht="18" customHeight="1" x14ac:dyDescent="0.25">
      <c r="A118" s="1" t="str">
        <f t="shared" si="1"/>
        <v>2017-3.8-3</v>
      </c>
      <c r="B118" s="5">
        <v>221</v>
      </c>
      <c r="C118" s="6" t="s">
        <v>655</v>
      </c>
      <c r="D118" s="6" t="s">
        <v>42</v>
      </c>
      <c r="E118" s="6"/>
      <c r="F118" s="6" t="s">
        <v>43</v>
      </c>
      <c r="G118" s="6"/>
      <c r="H118" s="6" t="s">
        <v>44</v>
      </c>
      <c r="I118" s="6">
        <v>2017</v>
      </c>
      <c r="J118" s="6">
        <v>2017</v>
      </c>
      <c r="K118" s="6">
        <v>130</v>
      </c>
      <c r="L118" s="6" t="s">
        <v>668</v>
      </c>
      <c r="M118" s="6"/>
      <c r="N118" s="6"/>
      <c r="O118" s="6">
        <v>3</v>
      </c>
      <c r="P118" s="6"/>
      <c r="Q118" s="6"/>
      <c r="R118" s="6"/>
      <c r="S118" s="6" t="s">
        <v>46</v>
      </c>
      <c r="T118" s="6" t="s">
        <v>67</v>
      </c>
      <c r="U118" s="6" t="s">
        <v>48</v>
      </c>
      <c r="V118" s="6" t="s">
        <v>49</v>
      </c>
      <c r="W118" s="6" t="s">
        <v>669</v>
      </c>
      <c r="X118" s="6" t="s">
        <v>658</v>
      </c>
      <c r="Y118" s="6" t="s">
        <v>659</v>
      </c>
      <c r="Z118" s="6" t="s">
        <v>660</v>
      </c>
      <c r="AA118" s="6" t="s">
        <v>661</v>
      </c>
      <c r="AB118" s="6">
        <v>1</v>
      </c>
      <c r="AC118" s="6" t="s">
        <v>662</v>
      </c>
      <c r="AD118" s="67" t="s">
        <v>663</v>
      </c>
      <c r="AE118" s="67" t="s">
        <v>664</v>
      </c>
      <c r="AF118" s="6" t="s">
        <v>670</v>
      </c>
      <c r="AG118" s="6" t="s">
        <v>156</v>
      </c>
      <c r="AH118" s="1" t="s">
        <v>60</v>
      </c>
      <c r="AI118" s="1" t="s">
        <v>666</v>
      </c>
      <c r="AJ118" s="7" t="e">
        <v>#N/A</v>
      </c>
      <c r="AK118" s="6">
        <v>1</v>
      </c>
      <c r="AL118" s="6" t="s">
        <v>156</v>
      </c>
      <c r="AM118" s="1"/>
      <c r="AN118" s="1"/>
      <c r="AO118" s="1"/>
      <c r="AP118" s="1"/>
      <c r="AQ118" s="4" t="s">
        <v>1249</v>
      </c>
      <c r="AR118" s="4" t="s">
        <v>1249</v>
      </c>
    </row>
    <row r="119" spans="1:47" s="4" customFormat="1" ht="18" customHeight="1" x14ac:dyDescent="0.25">
      <c r="A119" s="1" t="str">
        <f t="shared" si="1"/>
        <v>2017-3.1-1</v>
      </c>
      <c r="B119" s="5">
        <v>76</v>
      </c>
      <c r="C119" s="6" t="s">
        <v>671</v>
      </c>
      <c r="D119" s="6" t="s">
        <v>42</v>
      </c>
      <c r="E119" s="6"/>
      <c r="F119" s="6" t="s">
        <v>43</v>
      </c>
      <c r="G119" s="6"/>
      <c r="H119" s="6" t="s">
        <v>44</v>
      </c>
      <c r="I119" s="6">
        <v>2017</v>
      </c>
      <c r="J119" s="6">
        <v>2017</v>
      </c>
      <c r="K119" s="6">
        <v>152</v>
      </c>
      <c r="L119" s="6" t="s">
        <v>672</v>
      </c>
      <c r="M119" s="6"/>
      <c r="N119" s="6"/>
      <c r="O119" s="6">
        <v>1</v>
      </c>
      <c r="P119" s="6"/>
      <c r="Q119" s="6"/>
      <c r="R119" s="6"/>
      <c r="S119" s="6" t="s">
        <v>46</v>
      </c>
      <c r="T119" s="6" t="s">
        <v>47</v>
      </c>
      <c r="U119" s="6" t="s">
        <v>48</v>
      </c>
      <c r="V119" s="6" t="s">
        <v>49</v>
      </c>
      <c r="W119" s="6" t="s">
        <v>673</v>
      </c>
      <c r="X119" s="6" t="s">
        <v>674</v>
      </c>
      <c r="Y119" s="6" t="s">
        <v>675</v>
      </c>
      <c r="Z119" s="6" t="s">
        <v>676</v>
      </c>
      <c r="AA119" s="6" t="s">
        <v>677</v>
      </c>
      <c r="AB119" s="6">
        <v>1</v>
      </c>
      <c r="AC119" s="6" t="s">
        <v>678</v>
      </c>
      <c r="AD119" s="67" t="s">
        <v>679</v>
      </c>
      <c r="AE119" s="67" t="s">
        <v>680</v>
      </c>
      <c r="AF119" s="6" t="s">
        <v>681</v>
      </c>
      <c r="AG119" s="6" t="s">
        <v>156</v>
      </c>
      <c r="AH119" s="1" t="s">
        <v>76</v>
      </c>
      <c r="AI119" s="1" t="s">
        <v>451</v>
      </c>
      <c r="AJ119" s="7">
        <v>43187</v>
      </c>
      <c r="AK119" s="6">
        <v>1</v>
      </c>
      <c r="AL119" s="6" t="s">
        <v>156</v>
      </c>
      <c r="AM119" s="1"/>
      <c r="AN119" s="1"/>
      <c r="AO119" s="1"/>
      <c r="AP119" s="1"/>
      <c r="AQ119" s="4" t="s">
        <v>1249</v>
      </c>
      <c r="AR119" s="4" t="s">
        <v>1249</v>
      </c>
    </row>
    <row r="120" spans="1:47" s="4" customFormat="1" ht="18" customHeight="1" x14ac:dyDescent="0.25">
      <c r="A120" s="1" t="str">
        <f t="shared" si="1"/>
        <v>2017-2.1.2.1-1</v>
      </c>
      <c r="B120" s="5">
        <v>1</v>
      </c>
      <c r="C120" s="6" t="s">
        <v>585</v>
      </c>
      <c r="D120" s="6" t="s">
        <v>42</v>
      </c>
      <c r="E120" s="6"/>
      <c r="F120" s="6" t="s">
        <v>43</v>
      </c>
      <c r="G120" s="6"/>
      <c r="H120" s="6" t="s">
        <v>44</v>
      </c>
      <c r="I120" s="6">
        <v>2017</v>
      </c>
      <c r="J120" s="6">
        <v>2017</v>
      </c>
      <c r="K120" s="6">
        <v>115</v>
      </c>
      <c r="L120" s="6" t="s">
        <v>682</v>
      </c>
      <c r="M120" s="6"/>
      <c r="N120" s="6"/>
      <c r="O120" s="6">
        <v>1</v>
      </c>
      <c r="P120" s="6"/>
      <c r="Q120" s="6"/>
      <c r="R120" s="6"/>
      <c r="S120" s="6" t="s">
        <v>46</v>
      </c>
      <c r="T120" s="6" t="s">
        <v>67</v>
      </c>
      <c r="U120" s="6" t="s">
        <v>48</v>
      </c>
      <c r="V120" s="6" t="s">
        <v>683</v>
      </c>
      <c r="W120" s="6" t="s">
        <v>684</v>
      </c>
      <c r="X120" s="6" t="s">
        <v>685</v>
      </c>
      <c r="Y120" s="6" t="s">
        <v>686</v>
      </c>
      <c r="Z120" s="6" t="s">
        <v>687</v>
      </c>
      <c r="AA120" s="6" t="s">
        <v>688</v>
      </c>
      <c r="AB120" s="6">
        <v>1</v>
      </c>
      <c r="AC120" s="6" t="s">
        <v>689</v>
      </c>
      <c r="AD120" s="67" t="s">
        <v>690</v>
      </c>
      <c r="AE120" s="67" t="s">
        <v>691</v>
      </c>
      <c r="AF120" s="6" t="s">
        <v>692</v>
      </c>
      <c r="AG120" s="6" t="s">
        <v>323</v>
      </c>
      <c r="AH120" s="1" t="s">
        <v>306</v>
      </c>
      <c r="AI120" s="1" t="s">
        <v>289</v>
      </c>
      <c r="AJ120" s="7">
        <v>43185</v>
      </c>
      <c r="AK120" s="6">
        <v>1</v>
      </c>
      <c r="AL120" s="6" t="s">
        <v>324</v>
      </c>
      <c r="AM120" s="1"/>
      <c r="AN120" s="1"/>
      <c r="AO120" s="1"/>
      <c r="AP120" s="1"/>
    </row>
    <row r="121" spans="1:47" s="4" customFormat="1" ht="18" customHeight="1" x14ac:dyDescent="0.25">
      <c r="A121" s="1" t="str">
        <f t="shared" si="1"/>
        <v>2017-2.1.2.1-2</v>
      </c>
      <c r="B121" s="5">
        <v>2</v>
      </c>
      <c r="C121" s="6" t="s">
        <v>585</v>
      </c>
      <c r="D121" s="6" t="s">
        <v>42</v>
      </c>
      <c r="E121" s="6"/>
      <c r="F121" s="6" t="s">
        <v>43</v>
      </c>
      <c r="G121" s="6"/>
      <c r="H121" s="6" t="s">
        <v>44</v>
      </c>
      <c r="I121" s="6">
        <v>2017</v>
      </c>
      <c r="J121" s="6">
        <v>2017</v>
      </c>
      <c r="K121" s="6">
        <v>115</v>
      </c>
      <c r="L121" s="6" t="s">
        <v>682</v>
      </c>
      <c r="M121" s="6"/>
      <c r="N121" s="6"/>
      <c r="O121" s="6">
        <v>2</v>
      </c>
      <c r="P121" s="6"/>
      <c r="Q121" s="6"/>
      <c r="R121" s="6"/>
      <c r="S121" s="6" t="s">
        <v>46</v>
      </c>
      <c r="T121" s="6" t="s">
        <v>67</v>
      </c>
      <c r="U121" s="6" t="s">
        <v>48</v>
      </c>
      <c r="V121" s="6" t="s">
        <v>683</v>
      </c>
      <c r="W121" s="6" t="s">
        <v>684</v>
      </c>
      <c r="X121" s="6" t="s">
        <v>685</v>
      </c>
      <c r="Y121" s="6" t="s">
        <v>693</v>
      </c>
      <c r="Z121" s="6" t="s">
        <v>694</v>
      </c>
      <c r="AA121" s="6" t="s">
        <v>695</v>
      </c>
      <c r="AB121" s="6">
        <v>1</v>
      </c>
      <c r="AC121" s="6" t="s">
        <v>689</v>
      </c>
      <c r="AD121" s="67" t="s">
        <v>690</v>
      </c>
      <c r="AE121" s="67" t="s">
        <v>691</v>
      </c>
      <c r="AF121" s="6" t="s">
        <v>696</v>
      </c>
      <c r="AG121" s="6" t="s">
        <v>323</v>
      </c>
      <c r="AH121" s="1" t="s">
        <v>306</v>
      </c>
      <c r="AI121" s="1" t="s">
        <v>289</v>
      </c>
      <c r="AJ121" s="7">
        <v>43185</v>
      </c>
      <c r="AK121" s="6">
        <v>1</v>
      </c>
      <c r="AL121" s="6" t="s">
        <v>324</v>
      </c>
      <c r="AM121" s="1"/>
      <c r="AN121" s="1"/>
      <c r="AO121" s="1"/>
      <c r="AP121" s="1"/>
    </row>
    <row r="122" spans="1:47" s="4" customFormat="1" ht="18" customHeight="1" x14ac:dyDescent="0.25">
      <c r="A122" s="1" t="str">
        <f t="shared" si="1"/>
        <v>2017-2.1.3.2-1</v>
      </c>
      <c r="B122" s="5">
        <v>3</v>
      </c>
      <c r="C122" s="6" t="s">
        <v>585</v>
      </c>
      <c r="D122" s="6" t="s">
        <v>42</v>
      </c>
      <c r="E122" s="6"/>
      <c r="F122" s="6" t="s">
        <v>43</v>
      </c>
      <c r="G122" s="6"/>
      <c r="H122" s="6" t="s">
        <v>44</v>
      </c>
      <c r="I122" s="6">
        <v>2017</v>
      </c>
      <c r="J122" s="6">
        <v>2017</v>
      </c>
      <c r="K122" s="6">
        <v>115</v>
      </c>
      <c r="L122" s="6" t="s">
        <v>345</v>
      </c>
      <c r="M122" s="6"/>
      <c r="N122" s="6"/>
      <c r="O122" s="6">
        <v>1</v>
      </c>
      <c r="P122" s="6"/>
      <c r="Q122" s="6"/>
      <c r="R122" s="6"/>
      <c r="S122" s="6" t="s">
        <v>46</v>
      </c>
      <c r="T122" s="6" t="s">
        <v>67</v>
      </c>
      <c r="U122" s="6" t="s">
        <v>48</v>
      </c>
      <c r="V122" s="6" t="s">
        <v>49</v>
      </c>
      <c r="W122" s="6" t="s">
        <v>697</v>
      </c>
      <c r="X122" s="6" t="s">
        <v>698</v>
      </c>
      <c r="Y122" s="6" t="s">
        <v>699</v>
      </c>
      <c r="Z122" s="6" t="s">
        <v>700</v>
      </c>
      <c r="AA122" s="6" t="s">
        <v>701</v>
      </c>
      <c r="AB122" s="6">
        <v>1</v>
      </c>
      <c r="AC122" s="6" t="s">
        <v>689</v>
      </c>
      <c r="AD122" s="67" t="s">
        <v>690</v>
      </c>
      <c r="AE122" s="67" t="s">
        <v>691</v>
      </c>
      <c r="AF122" s="6" t="s">
        <v>702</v>
      </c>
      <c r="AG122" s="6" t="s">
        <v>156</v>
      </c>
      <c r="AH122" s="1" t="s">
        <v>89</v>
      </c>
      <c r="AI122" s="1" t="s">
        <v>107</v>
      </c>
      <c r="AJ122" s="7">
        <v>43185</v>
      </c>
      <c r="AK122" s="6">
        <v>1</v>
      </c>
      <c r="AL122" s="6" t="s">
        <v>156</v>
      </c>
      <c r="AM122" s="1"/>
      <c r="AN122" s="1"/>
      <c r="AO122" s="1"/>
      <c r="AP122" s="1"/>
    </row>
    <row r="123" spans="1:47" s="4" customFormat="1" ht="18" customHeight="1" x14ac:dyDescent="0.25">
      <c r="A123" s="1" t="str">
        <f t="shared" si="1"/>
        <v>2017-2.1.3.3-1</v>
      </c>
      <c r="B123" s="5">
        <v>10</v>
      </c>
      <c r="C123" s="6" t="s">
        <v>585</v>
      </c>
      <c r="D123" s="6" t="s">
        <v>42</v>
      </c>
      <c r="E123" s="6"/>
      <c r="F123" s="6" t="s">
        <v>43</v>
      </c>
      <c r="G123" s="6"/>
      <c r="H123" s="6" t="s">
        <v>44</v>
      </c>
      <c r="I123" s="6">
        <v>2017</v>
      </c>
      <c r="J123" s="6">
        <v>2017</v>
      </c>
      <c r="K123" s="6">
        <v>115</v>
      </c>
      <c r="L123" s="6" t="s">
        <v>355</v>
      </c>
      <c r="M123" s="6"/>
      <c r="N123" s="6"/>
      <c r="O123" s="6">
        <v>1</v>
      </c>
      <c r="P123" s="6"/>
      <c r="Q123" s="6"/>
      <c r="R123" s="6"/>
      <c r="S123" s="6" t="s">
        <v>46</v>
      </c>
      <c r="T123" s="6" t="s">
        <v>67</v>
      </c>
      <c r="U123" s="6" t="s">
        <v>48</v>
      </c>
      <c r="V123" s="6" t="s">
        <v>49</v>
      </c>
      <c r="W123" s="6" t="s">
        <v>703</v>
      </c>
      <c r="X123" s="6" t="s">
        <v>704</v>
      </c>
      <c r="Y123" s="6" t="s">
        <v>699</v>
      </c>
      <c r="Z123" s="6" t="s">
        <v>700</v>
      </c>
      <c r="AA123" s="6" t="s">
        <v>705</v>
      </c>
      <c r="AB123" s="6">
        <v>1</v>
      </c>
      <c r="AC123" s="6" t="s">
        <v>689</v>
      </c>
      <c r="AD123" s="67" t="s">
        <v>690</v>
      </c>
      <c r="AE123" s="67" t="s">
        <v>691</v>
      </c>
      <c r="AF123" s="6" t="s">
        <v>702</v>
      </c>
      <c r="AG123" s="6" t="s">
        <v>156</v>
      </c>
      <c r="AH123" s="1" t="s">
        <v>76</v>
      </c>
      <c r="AI123" s="1" t="s">
        <v>451</v>
      </c>
      <c r="AJ123" s="7">
        <v>43185</v>
      </c>
      <c r="AK123" s="6">
        <v>1</v>
      </c>
      <c r="AL123" s="6" t="s">
        <v>156</v>
      </c>
      <c r="AM123" s="1"/>
      <c r="AN123" s="1"/>
      <c r="AO123" s="1"/>
      <c r="AP123" s="1"/>
    </row>
    <row r="124" spans="1:47" s="4" customFormat="1" ht="18" customHeight="1" x14ac:dyDescent="0.25">
      <c r="A124" s="1" t="str">
        <f t="shared" si="1"/>
        <v>2017-2.1.3.3-2</v>
      </c>
      <c r="B124" s="5">
        <v>11</v>
      </c>
      <c r="C124" s="6" t="s">
        <v>585</v>
      </c>
      <c r="D124" s="6" t="s">
        <v>42</v>
      </c>
      <c r="E124" s="6"/>
      <c r="F124" s="6" t="s">
        <v>43</v>
      </c>
      <c r="G124" s="6"/>
      <c r="H124" s="6" t="s">
        <v>44</v>
      </c>
      <c r="I124" s="6">
        <v>2017</v>
      </c>
      <c r="J124" s="6">
        <v>2017</v>
      </c>
      <c r="K124" s="6">
        <v>115</v>
      </c>
      <c r="L124" s="6" t="s">
        <v>355</v>
      </c>
      <c r="M124" s="6"/>
      <c r="N124" s="6"/>
      <c r="O124" s="6">
        <v>2</v>
      </c>
      <c r="P124" s="6"/>
      <c r="Q124" s="6"/>
      <c r="R124" s="6"/>
      <c r="S124" s="6" t="s">
        <v>46</v>
      </c>
      <c r="T124" s="6" t="s">
        <v>67</v>
      </c>
      <c r="U124" s="6" t="s">
        <v>48</v>
      </c>
      <c r="V124" s="6" t="s">
        <v>49</v>
      </c>
      <c r="W124" s="6" t="s">
        <v>703</v>
      </c>
      <c r="X124" s="6" t="s">
        <v>704</v>
      </c>
      <c r="Y124" s="6" t="s">
        <v>706</v>
      </c>
      <c r="Z124" s="6" t="s">
        <v>707</v>
      </c>
      <c r="AA124" s="6" t="s">
        <v>708</v>
      </c>
      <c r="AB124" s="6">
        <v>1</v>
      </c>
      <c r="AC124" s="6" t="s">
        <v>689</v>
      </c>
      <c r="AD124" s="67" t="s">
        <v>690</v>
      </c>
      <c r="AE124" s="67" t="s">
        <v>691</v>
      </c>
      <c r="AF124" s="6" t="s">
        <v>709</v>
      </c>
      <c r="AG124" s="6" t="s">
        <v>156</v>
      </c>
      <c r="AH124" s="1" t="s">
        <v>76</v>
      </c>
      <c r="AI124" s="1" t="s">
        <v>451</v>
      </c>
      <c r="AJ124" s="7">
        <v>43185</v>
      </c>
      <c r="AK124" s="6">
        <v>1</v>
      </c>
      <c r="AL124" s="6" t="s">
        <v>156</v>
      </c>
      <c r="AM124" s="1"/>
      <c r="AN124" s="1"/>
      <c r="AO124" s="1"/>
      <c r="AP124" s="1"/>
    </row>
    <row r="125" spans="1:47" s="4" customFormat="1" ht="18" customHeight="1" x14ac:dyDescent="0.25">
      <c r="A125" s="1" t="str">
        <f t="shared" si="1"/>
        <v>2017-2.1.3.3-3</v>
      </c>
      <c r="B125" s="5">
        <v>12</v>
      </c>
      <c r="C125" s="6" t="s">
        <v>585</v>
      </c>
      <c r="D125" s="6" t="s">
        <v>42</v>
      </c>
      <c r="E125" s="6"/>
      <c r="F125" s="6" t="s">
        <v>43</v>
      </c>
      <c r="G125" s="6"/>
      <c r="H125" s="6" t="s">
        <v>44</v>
      </c>
      <c r="I125" s="6">
        <v>2017</v>
      </c>
      <c r="J125" s="6">
        <v>2017</v>
      </c>
      <c r="K125" s="6">
        <v>115</v>
      </c>
      <c r="L125" s="6" t="s">
        <v>355</v>
      </c>
      <c r="M125" s="6"/>
      <c r="N125" s="6"/>
      <c r="O125" s="6">
        <v>3</v>
      </c>
      <c r="P125" s="6"/>
      <c r="Q125" s="6"/>
      <c r="R125" s="6"/>
      <c r="S125" s="6" t="s">
        <v>46</v>
      </c>
      <c r="T125" s="6" t="s">
        <v>67</v>
      </c>
      <c r="U125" s="6" t="s">
        <v>48</v>
      </c>
      <c r="V125" s="6" t="s">
        <v>49</v>
      </c>
      <c r="W125" s="6" t="s">
        <v>703</v>
      </c>
      <c r="X125" s="6" t="s">
        <v>710</v>
      </c>
      <c r="Y125" s="6" t="s">
        <v>711</v>
      </c>
      <c r="Z125" s="6" t="s">
        <v>712</v>
      </c>
      <c r="AA125" s="6" t="s">
        <v>713</v>
      </c>
      <c r="AB125" s="6">
        <v>1</v>
      </c>
      <c r="AC125" s="6" t="s">
        <v>591</v>
      </c>
      <c r="AD125" s="67" t="s">
        <v>601</v>
      </c>
      <c r="AE125" s="67" t="s">
        <v>691</v>
      </c>
      <c r="AF125" s="6" t="s">
        <v>714</v>
      </c>
      <c r="AG125" s="6" t="s">
        <v>156</v>
      </c>
      <c r="AH125" s="1" t="s">
        <v>76</v>
      </c>
      <c r="AI125" s="1" t="s">
        <v>451</v>
      </c>
      <c r="AJ125" s="7">
        <v>43185</v>
      </c>
      <c r="AK125" s="6">
        <v>1</v>
      </c>
      <c r="AL125" s="6" t="s">
        <v>156</v>
      </c>
      <c r="AM125" s="1"/>
      <c r="AN125" s="1"/>
      <c r="AO125" s="1"/>
      <c r="AP125" s="1"/>
    </row>
    <row r="126" spans="1:47" s="4" customFormat="1" ht="18" customHeight="1" x14ac:dyDescent="0.25">
      <c r="A126" s="1" t="str">
        <f t="shared" si="1"/>
        <v>2017-2.1.3.3-4</v>
      </c>
      <c r="B126" s="5">
        <v>13</v>
      </c>
      <c r="C126" s="6" t="s">
        <v>585</v>
      </c>
      <c r="D126" s="6" t="s">
        <v>42</v>
      </c>
      <c r="E126" s="6"/>
      <c r="F126" s="6" t="s">
        <v>43</v>
      </c>
      <c r="G126" s="6"/>
      <c r="H126" s="6" t="s">
        <v>44</v>
      </c>
      <c r="I126" s="6">
        <v>2017</v>
      </c>
      <c r="J126" s="6">
        <v>2017</v>
      </c>
      <c r="K126" s="6">
        <v>115</v>
      </c>
      <c r="L126" s="6" t="s">
        <v>355</v>
      </c>
      <c r="M126" s="6"/>
      <c r="N126" s="6"/>
      <c r="O126" s="6">
        <v>4</v>
      </c>
      <c r="P126" s="6"/>
      <c r="Q126" s="6"/>
      <c r="R126" s="6"/>
      <c r="S126" s="6" t="s">
        <v>46</v>
      </c>
      <c r="T126" s="6" t="s">
        <v>67</v>
      </c>
      <c r="U126" s="6" t="s">
        <v>48</v>
      </c>
      <c r="V126" s="6" t="s">
        <v>49</v>
      </c>
      <c r="W126" s="6" t="s">
        <v>703</v>
      </c>
      <c r="X126" s="6" t="s">
        <v>715</v>
      </c>
      <c r="Y126" s="6" t="s">
        <v>716</v>
      </c>
      <c r="Z126" s="6" t="s">
        <v>717</v>
      </c>
      <c r="AA126" s="6" t="s">
        <v>718</v>
      </c>
      <c r="AB126" s="6">
        <v>1</v>
      </c>
      <c r="AC126" s="6" t="s">
        <v>591</v>
      </c>
      <c r="AD126" s="67" t="s">
        <v>690</v>
      </c>
      <c r="AE126" s="67" t="s">
        <v>691</v>
      </c>
      <c r="AF126" s="6" t="s">
        <v>719</v>
      </c>
      <c r="AG126" s="6" t="s">
        <v>156</v>
      </c>
      <c r="AH126" s="1" t="s">
        <v>76</v>
      </c>
      <c r="AI126" s="1" t="s">
        <v>451</v>
      </c>
      <c r="AJ126" s="7">
        <v>43185</v>
      </c>
      <c r="AK126" s="6">
        <v>1</v>
      </c>
      <c r="AL126" s="6" t="s">
        <v>156</v>
      </c>
      <c r="AM126" s="1"/>
      <c r="AN126" s="1"/>
      <c r="AO126" s="1"/>
      <c r="AP126" s="1"/>
    </row>
    <row r="127" spans="1:47" s="4" customFormat="1" ht="18" customHeight="1" x14ac:dyDescent="0.25">
      <c r="A127" s="1" t="str">
        <f t="shared" si="1"/>
        <v>2017-2.1.3.4-2</v>
      </c>
      <c r="B127" s="5">
        <v>15</v>
      </c>
      <c r="C127" s="6" t="s">
        <v>585</v>
      </c>
      <c r="D127" s="6" t="s">
        <v>42</v>
      </c>
      <c r="E127" s="6"/>
      <c r="F127" s="6" t="s">
        <v>43</v>
      </c>
      <c r="G127" s="6"/>
      <c r="H127" s="6" t="s">
        <v>44</v>
      </c>
      <c r="I127" s="6">
        <v>2017</v>
      </c>
      <c r="J127" s="6">
        <v>2017</v>
      </c>
      <c r="K127" s="6">
        <v>115</v>
      </c>
      <c r="L127" s="6" t="s">
        <v>363</v>
      </c>
      <c r="M127" s="6"/>
      <c r="N127" s="6"/>
      <c r="O127" s="6">
        <v>2</v>
      </c>
      <c r="P127" s="6"/>
      <c r="Q127" s="6"/>
      <c r="R127" s="6"/>
      <c r="S127" s="6" t="s">
        <v>46</v>
      </c>
      <c r="T127" s="6" t="s">
        <v>67</v>
      </c>
      <c r="U127" s="6" t="s">
        <v>48</v>
      </c>
      <c r="V127" s="6" t="s">
        <v>49</v>
      </c>
      <c r="W127" s="6" t="s">
        <v>586</v>
      </c>
      <c r="X127" s="6" t="s">
        <v>587</v>
      </c>
      <c r="Y127" s="6" t="s">
        <v>720</v>
      </c>
      <c r="Z127" s="6" t="s">
        <v>721</v>
      </c>
      <c r="AA127" s="6" t="s">
        <v>722</v>
      </c>
      <c r="AB127" s="6">
        <v>1</v>
      </c>
      <c r="AC127" s="6" t="s">
        <v>591</v>
      </c>
      <c r="AD127" s="67" t="s">
        <v>690</v>
      </c>
      <c r="AE127" s="67" t="s">
        <v>691</v>
      </c>
      <c r="AF127" s="6" t="s">
        <v>466</v>
      </c>
      <c r="AG127" s="6" t="s">
        <v>156</v>
      </c>
      <c r="AH127" s="1" t="s">
        <v>60</v>
      </c>
      <c r="AI127" s="1" t="s">
        <v>330</v>
      </c>
      <c r="AJ127" s="7">
        <v>43185</v>
      </c>
      <c r="AK127" s="6">
        <v>1</v>
      </c>
      <c r="AL127" s="6" t="s">
        <v>156</v>
      </c>
      <c r="AM127" s="1"/>
      <c r="AN127" s="1"/>
      <c r="AO127" s="1"/>
      <c r="AP127" s="1"/>
    </row>
    <row r="128" spans="1:47" s="4" customFormat="1" ht="18" customHeight="1" x14ac:dyDescent="0.25">
      <c r="A128" s="1" t="str">
        <f t="shared" si="1"/>
        <v>2017-2.1.3.5-1</v>
      </c>
      <c r="B128" s="5">
        <v>20</v>
      </c>
      <c r="C128" s="6" t="s">
        <v>585</v>
      </c>
      <c r="D128" s="6" t="s">
        <v>42</v>
      </c>
      <c r="E128" s="6"/>
      <c r="F128" s="6" t="s">
        <v>43</v>
      </c>
      <c r="G128" s="6"/>
      <c r="H128" s="6" t="s">
        <v>44</v>
      </c>
      <c r="I128" s="6">
        <v>2017</v>
      </c>
      <c r="J128" s="6">
        <v>2017</v>
      </c>
      <c r="K128" s="6">
        <v>115</v>
      </c>
      <c r="L128" s="6" t="s">
        <v>391</v>
      </c>
      <c r="M128" s="6"/>
      <c r="N128" s="6"/>
      <c r="O128" s="6">
        <v>1</v>
      </c>
      <c r="P128" s="6"/>
      <c r="Q128" s="6"/>
      <c r="R128" s="6"/>
      <c r="S128" s="6" t="s">
        <v>46</v>
      </c>
      <c r="T128" s="6" t="s">
        <v>67</v>
      </c>
      <c r="U128" s="6" t="s">
        <v>48</v>
      </c>
      <c r="V128" s="6" t="s">
        <v>49</v>
      </c>
      <c r="W128" s="6" t="s">
        <v>723</v>
      </c>
      <c r="X128" s="6" t="s">
        <v>724</v>
      </c>
      <c r="Y128" s="6" t="s">
        <v>725</v>
      </c>
      <c r="Z128" s="6" t="s">
        <v>726</v>
      </c>
      <c r="AA128" s="6" t="s">
        <v>727</v>
      </c>
      <c r="AB128" s="6">
        <v>1</v>
      </c>
      <c r="AC128" s="6" t="s">
        <v>689</v>
      </c>
      <c r="AD128" s="67" t="s">
        <v>690</v>
      </c>
      <c r="AE128" s="67" t="s">
        <v>691</v>
      </c>
      <c r="AF128" s="6" t="s">
        <v>728</v>
      </c>
      <c r="AG128" s="6" t="s">
        <v>156</v>
      </c>
      <c r="AH128" s="1" t="s">
        <v>60</v>
      </c>
      <c r="AI128" s="1" t="s">
        <v>262</v>
      </c>
      <c r="AJ128" s="7">
        <v>43185</v>
      </c>
      <c r="AK128" s="6">
        <v>1</v>
      </c>
      <c r="AL128" s="6" t="s">
        <v>156</v>
      </c>
      <c r="AM128" s="1"/>
      <c r="AN128" s="1"/>
      <c r="AO128" s="1"/>
      <c r="AP128" s="1"/>
    </row>
    <row r="129" spans="1:47" s="4" customFormat="1" ht="18" customHeight="1" x14ac:dyDescent="0.25">
      <c r="A129" s="1" t="str">
        <f t="shared" si="1"/>
        <v>2017-2.2.1.1-1</v>
      </c>
      <c r="B129" s="5">
        <v>25</v>
      </c>
      <c r="C129" s="6" t="s">
        <v>585</v>
      </c>
      <c r="D129" s="6" t="s">
        <v>42</v>
      </c>
      <c r="E129" s="6"/>
      <c r="F129" s="6" t="s">
        <v>43</v>
      </c>
      <c r="G129" s="6"/>
      <c r="H129" s="6" t="s">
        <v>44</v>
      </c>
      <c r="I129" s="6">
        <v>2017</v>
      </c>
      <c r="J129" s="6">
        <v>2017</v>
      </c>
      <c r="K129" s="6">
        <v>115</v>
      </c>
      <c r="L129" s="6" t="s">
        <v>367</v>
      </c>
      <c r="M129" s="6"/>
      <c r="N129" s="6"/>
      <c r="O129" s="6">
        <v>1</v>
      </c>
      <c r="P129" s="6"/>
      <c r="Q129" s="6"/>
      <c r="R129" s="6"/>
      <c r="S129" s="6" t="s">
        <v>46</v>
      </c>
      <c r="T129" s="6" t="s">
        <v>67</v>
      </c>
      <c r="U129" s="6" t="s">
        <v>297</v>
      </c>
      <c r="V129" s="6" t="s">
        <v>298</v>
      </c>
      <c r="W129" s="6" t="s">
        <v>729</v>
      </c>
      <c r="X129" s="6" t="s">
        <v>730</v>
      </c>
      <c r="Y129" s="6" t="s">
        <v>686</v>
      </c>
      <c r="Z129" s="6" t="s">
        <v>687</v>
      </c>
      <c r="AA129" s="6" t="s">
        <v>688</v>
      </c>
      <c r="AB129" s="6">
        <v>1</v>
      </c>
      <c r="AC129" s="6" t="s">
        <v>689</v>
      </c>
      <c r="AD129" s="67" t="s">
        <v>690</v>
      </c>
      <c r="AE129" s="67" t="s">
        <v>691</v>
      </c>
      <c r="AF129" s="6" t="s">
        <v>692</v>
      </c>
      <c r="AG129" s="6" t="s">
        <v>156</v>
      </c>
      <c r="AH129" s="1" t="s">
        <v>306</v>
      </c>
      <c r="AI129" s="1" t="s">
        <v>158</v>
      </c>
      <c r="AJ129" s="7">
        <v>43185</v>
      </c>
      <c r="AK129" s="6">
        <v>1</v>
      </c>
      <c r="AL129" s="6" t="s">
        <v>156</v>
      </c>
      <c r="AM129" s="1"/>
      <c r="AN129" s="1"/>
      <c r="AO129" s="1"/>
      <c r="AP129" s="1"/>
    </row>
    <row r="130" spans="1:47" s="4" customFormat="1" ht="18" customHeight="1" x14ac:dyDescent="0.25">
      <c r="A130" s="1" t="str">
        <f t="shared" ref="A130:A193" si="2">CONCATENATE(I130,"-",L130,"-",O130)</f>
        <v>2017-2.2.1.2-1</v>
      </c>
      <c r="B130" s="5">
        <v>28</v>
      </c>
      <c r="C130" s="6" t="s">
        <v>585</v>
      </c>
      <c r="D130" s="6" t="s">
        <v>42</v>
      </c>
      <c r="E130" s="6"/>
      <c r="F130" s="6" t="s">
        <v>43</v>
      </c>
      <c r="G130" s="6"/>
      <c r="H130" s="6" t="s">
        <v>44</v>
      </c>
      <c r="I130" s="6">
        <v>2017</v>
      </c>
      <c r="J130" s="6">
        <v>2017</v>
      </c>
      <c r="K130" s="6">
        <v>115</v>
      </c>
      <c r="L130" s="6" t="s">
        <v>544</v>
      </c>
      <c r="M130" s="6"/>
      <c r="N130" s="6"/>
      <c r="O130" s="6">
        <v>1</v>
      </c>
      <c r="P130" s="6"/>
      <c r="Q130" s="6"/>
      <c r="R130" s="6"/>
      <c r="S130" s="6" t="s">
        <v>46</v>
      </c>
      <c r="T130" s="6" t="s">
        <v>67</v>
      </c>
      <c r="U130" s="6" t="s">
        <v>297</v>
      </c>
      <c r="V130" s="6" t="s">
        <v>298</v>
      </c>
      <c r="W130" s="6" t="s">
        <v>731</v>
      </c>
      <c r="X130" s="6" t="s">
        <v>732</v>
      </c>
      <c r="Y130" s="6" t="s">
        <v>733</v>
      </c>
      <c r="Z130" s="6" t="s">
        <v>734</v>
      </c>
      <c r="AA130" s="6" t="s">
        <v>735</v>
      </c>
      <c r="AB130" s="6">
        <v>1</v>
      </c>
      <c r="AC130" s="6" t="s">
        <v>689</v>
      </c>
      <c r="AD130" s="67" t="s">
        <v>690</v>
      </c>
      <c r="AE130" s="67" t="s">
        <v>691</v>
      </c>
      <c r="AF130" s="6" t="s">
        <v>736</v>
      </c>
      <c r="AG130" s="6" t="s">
        <v>323</v>
      </c>
      <c r="AH130" s="1" t="s">
        <v>306</v>
      </c>
      <c r="AI130" s="1" t="s">
        <v>158</v>
      </c>
      <c r="AJ130" s="7">
        <v>43098</v>
      </c>
      <c r="AK130" s="6">
        <v>1</v>
      </c>
      <c r="AL130" s="6" t="s">
        <v>324</v>
      </c>
      <c r="AM130" s="1"/>
      <c r="AN130" s="1"/>
      <c r="AO130" s="1"/>
      <c r="AP130" s="1"/>
    </row>
    <row r="131" spans="1:47" s="4" customFormat="1" ht="18" customHeight="1" x14ac:dyDescent="0.25">
      <c r="A131" s="1" t="str">
        <f t="shared" si="2"/>
        <v>2017-2.2.1.3-1</v>
      </c>
      <c r="B131" s="5">
        <v>29</v>
      </c>
      <c r="C131" s="6" t="s">
        <v>585</v>
      </c>
      <c r="D131" s="6" t="s">
        <v>42</v>
      </c>
      <c r="E131" s="6"/>
      <c r="F131" s="6" t="s">
        <v>43</v>
      </c>
      <c r="G131" s="6"/>
      <c r="H131" s="6" t="s">
        <v>44</v>
      </c>
      <c r="I131" s="6">
        <v>2017</v>
      </c>
      <c r="J131" s="6">
        <v>2017</v>
      </c>
      <c r="K131" s="6">
        <v>115</v>
      </c>
      <c r="L131" s="6" t="s">
        <v>407</v>
      </c>
      <c r="M131" s="6"/>
      <c r="N131" s="6"/>
      <c r="O131" s="6">
        <v>1</v>
      </c>
      <c r="P131" s="6"/>
      <c r="Q131" s="6"/>
      <c r="R131" s="6"/>
      <c r="S131" s="6" t="s">
        <v>46</v>
      </c>
      <c r="T131" s="6" t="s">
        <v>67</v>
      </c>
      <c r="U131" s="6" t="s">
        <v>297</v>
      </c>
      <c r="V131" s="6" t="s">
        <v>298</v>
      </c>
      <c r="W131" s="6" t="s">
        <v>737</v>
      </c>
      <c r="X131" s="6" t="s">
        <v>685</v>
      </c>
      <c r="Y131" s="6" t="s">
        <v>686</v>
      </c>
      <c r="Z131" s="6" t="s">
        <v>687</v>
      </c>
      <c r="AA131" s="6" t="s">
        <v>688</v>
      </c>
      <c r="AB131" s="6">
        <v>1</v>
      </c>
      <c r="AC131" s="6" t="s">
        <v>689</v>
      </c>
      <c r="AD131" s="67" t="s">
        <v>690</v>
      </c>
      <c r="AE131" s="67" t="s">
        <v>691</v>
      </c>
      <c r="AF131" s="6" t="s">
        <v>738</v>
      </c>
      <c r="AG131" s="6" t="s">
        <v>250</v>
      </c>
      <c r="AH131" s="1" t="s">
        <v>306</v>
      </c>
      <c r="AI131" s="1" t="s">
        <v>289</v>
      </c>
      <c r="AJ131" s="7">
        <v>43185</v>
      </c>
      <c r="AK131" s="6">
        <v>1</v>
      </c>
      <c r="AL131" s="6" t="s">
        <v>251</v>
      </c>
      <c r="AM131" s="1"/>
      <c r="AN131" s="1"/>
      <c r="AO131" s="1"/>
      <c r="AP131" s="1"/>
    </row>
    <row r="132" spans="1:47" s="4" customFormat="1" ht="18" customHeight="1" x14ac:dyDescent="0.25">
      <c r="A132" s="1" t="str">
        <f t="shared" si="2"/>
        <v>2017-2.2.1.3-2</v>
      </c>
      <c r="B132" s="5">
        <v>30</v>
      </c>
      <c r="C132" s="6" t="s">
        <v>585</v>
      </c>
      <c r="D132" s="6" t="s">
        <v>42</v>
      </c>
      <c r="E132" s="6"/>
      <c r="F132" s="6" t="s">
        <v>43</v>
      </c>
      <c r="G132" s="6"/>
      <c r="H132" s="6" t="s">
        <v>44</v>
      </c>
      <c r="I132" s="6">
        <v>2017</v>
      </c>
      <c r="J132" s="6">
        <v>2017</v>
      </c>
      <c r="K132" s="6">
        <v>115</v>
      </c>
      <c r="L132" s="6" t="s">
        <v>407</v>
      </c>
      <c r="M132" s="6"/>
      <c r="N132" s="6"/>
      <c r="O132" s="6">
        <v>2</v>
      </c>
      <c r="P132" s="6"/>
      <c r="Q132" s="6"/>
      <c r="R132" s="6"/>
      <c r="S132" s="6" t="s">
        <v>46</v>
      </c>
      <c r="T132" s="6" t="s">
        <v>67</v>
      </c>
      <c r="U132" s="6" t="s">
        <v>297</v>
      </c>
      <c r="V132" s="6" t="s">
        <v>298</v>
      </c>
      <c r="W132" s="6" t="s">
        <v>737</v>
      </c>
      <c r="X132" s="6" t="s">
        <v>685</v>
      </c>
      <c r="Y132" s="6" t="s">
        <v>693</v>
      </c>
      <c r="Z132" s="6" t="s">
        <v>694</v>
      </c>
      <c r="AA132" s="6" t="s">
        <v>695</v>
      </c>
      <c r="AB132" s="6">
        <v>1</v>
      </c>
      <c r="AC132" s="6" t="s">
        <v>689</v>
      </c>
      <c r="AD132" s="67" t="s">
        <v>690</v>
      </c>
      <c r="AE132" s="67" t="s">
        <v>691</v>
      </c>
      <c r="AF132" s="6" t="s">
        <v>738</v>
      </c>
      <c r="AG132" s="6" t="s">
        <v>250</v>
      </c>
      <c r="AH132" s="1" t="s">
        <v>157</v>
      </c>
      <c r="AI132" s="1" t="s">
        <v>289</v>
      </c>
      <c r="AJ132" s="7">
        <v>43185</v>
      </c>
      <c r="AK132" s="6">
        <v>1</v>
      </c>
      <c r="AL132" s="6" t="s">
        <v>251</v>
      </c>
      <c r="AM132" s="1"/>
      <c r="AN132" s="1"/>
      <c r="AO132" s="1"/>
      <c r="AP132" s="1"/>
    </row>
    <row r="133" spans="1:47" s="4" customFormat="1" ht="18" customHeight="1" x14ac:dyDescent="0.25">
      <c r="A133" s="1" t="str">
        <f t="shared" si="2"/>
        <v>2017-2.3.1.2-3</v>
      </c>
      <c r="B133" s="5">
        <v>43</v>
      </c>
      <c r="C133" s="6" t="s">
        <v>585</v>
      </c>
      <c r="D133" s="6" t="s">
        <v>42</v>
      </c>
      <c r="E133" s="6"/>
      <c r="F133" s="6" t="s">
        <v>43</v>
      </c>
      <c r="G133" s="6"/>
      <c r="H133" s="6" t="s">
        <v>44</v>
      </c>
      <c r="I133" s="6">
        <v>2017</v>
      </c>
      <c r="J133" s="6">
        <v>2017</v>
      </c>
      <c r="K133" s="6">
        <v>115</v>
      </c>
      <c r="L133" s="6" t="s">
        <v>416</v>
      </c>
      <c r="M133" s="6"/>
      <c r="N133" s="6"/>
      <c r="O133" s="6">
        <v>3</v>
      </c>
      <c r="P133" s="6"/>
      <c r="Q133" s="6"/>
      <c r="R133" s="6"/>
      <c r="S133" s="6" t="s">
        <v>46</v>
      </c>
      <c r="T133" s="6" t="s">
        <v>67</v>
      </c>
      <c r="U133" s="6" t="s">
        <v>148</v>
      </c>
      <c r="V133" s="6" t="s">
        <v>149</v>
      </c>
      <c r="W133" s="6" t="s">
        <v>604</v>
      </c>
      <c r="X133" s="6" t="s">
        <v>605</v>
      </c>
      <c r="Y133" s="6" t="s">
        <v>739</v>
      </c>
      <c r="Z133" s="6" t="s">
        <v>740</v>
      </c>
      <c r="AA133" s="6" t="s">
        <v>741</v>
      </c>
      <c r="AB133" s="6">
        <v>0</v>
      </c>
      <c r="AC133" s="6" t="s">
        <v>742</v>
      </c>
      <c r="AD133" s="67" t="s">
        <v>743</v>
      </c>
      <c r="AE133" s="67" t="s">
        <v>691</v>
      </c>
      <c r="AF133" s="6" t="s">
        <v>744</v>
      </c>
      <c r="AG133" s="6" t="s">
        <v>156</v>
      </c>
      <c r="AH133" s="1" t="s">
        <v>136</v>
      </c>
      <c r="AI133" s="1" t="s">
        <v>612</v>
      </c>
      <c r="AJ133" s="7">
        <v>43335</v>
      </c>
      <c r="AK133" s="6">
        <v>0</v>
      </c>
      <c r="AL133" s="6" t="s">
        <v>156</v>
      </c>
      <c r="AM133" s="1"/>
      <c r="AN133" s="1"/>
      <c r="AO133" s="1"/>
      <c r="AP133" s="1"/>
    </row>
    <row r="134" spans="1:47" s="4" customFormat="1" ht="18" customHeight="1" x14ac:dyDescent="0.25">
      <c r="A134" s="1" t="str">
        <f t="shared" si="2"/>
        <v>2017-3.2-1</v>
      </c>
      <c r="B134" s="5">
        <v>139</v>
      </c>
      <c r="C134" s="6" t="s">
        <v>655</v>
      </c>
      <c r="D134" s="6" t="s">
        <v>42</v>
      </c>
      <c r="E134" s="6"/>
      <c r="F134" s="6" t="s">
        <v>43</v>
      </c>
      <c r="G134" s="6"/>
      <c r="H134" s="6" t="s">
        <v>44</v>
      </c>
      <c r="I134" s="6">
        <v>2017</v>
      </c>
      <c r="J134" s="6">
        <v>2017</v>
      </c>
      <c r="K134" s="6">
        <v>130</v>
      </c>
      <c r="L134" s="6" t="s">
        <v>656</v>
      </c>
      <c r="M134" s="6"/>
      <c r="N134" s="6"/>
      <c r="O134" s="6">
        <v>1</v>
      </c>
      <c r="P134" s="6"/>
      <c r="Q134" s="6"/>
      <c r="R134" s="6"/>
      <c r="S134" s="6" t="s">
        <v>46</v>
      </c>
      <c r="T134" s="6" t="s">
        <v>67</v>
      </c>
      <c r="U134" s="6" t="s">
        <v>48</v>
      </c>
      <c r="V134" s="6" t="s">
        <v>49</v>
      </c>
      <c r="W134" s="6" t="s">
        <v>657</v>
      </c>
      <c r="X134" s="6" t="s">
        <v>658</v>
      </c>
      <c r="Y134" s="6" t="s">
        <v>745</v>
      </c>
      <c r="Z134" s="6" t="s">
        <v>746</v>
      </c>
      <c r="AA134" s="6" t="s">
        <v>747</v>
      </c>
      <c r="AB134" s="6">
        <v>1</v>
      </c>
      <c r="AC134" s="6" t="s">
        <v>748</v>
      </c>
      <c r="AD134" s="67" t="s">
        <v>663</v>
      </c>
      <c r="AE134" s="67" t="s">
        <v>691</v>
      </c>
      <c r="AF134" s="6" t="s">
        <v>749</v>
      </c>
      <c r="AG134" s="6" t="s">
        <v>156</v>
      </c>
      <c r="AH134" s="1" t="s">
        <v>60</v>
      </c>
      <c r="AI134" s="1" t="s">
        <v>666</v>
      </c>
      <c r="AJ134" s="7" t="e">
        <v>#N/A</v>
      </c>
      <c r="AK134" s="6">
        <v>1</v>
      </c>
      <c r="AL134" s="6" t="s">
        <v>156</v>
      </c>
      <c r="AM134" s="1"/>
      <c r="AN134" s="1"/>
      <c r="AO134" s="1"/>
      <c r="AP134" s="1"/>
      <c r="AQ134" s="4" t="s">
        <v>1249</v>
      </c>
      <c r="AT134" s="30">
        <v>189415210.33000001</v>
      </c>
      <c r="AU134" s="4" t="s">
        <v>1250</v>
      </c>
    </row>
    <row r="135" spans="1:47" s="4" customFormat="1" ht="18" customHeight="1" x14ac:dyDescent="0.25">
      <c r="A135" s="1" t="str">
        <f t="shared" si="2"/>
        <v>2017-3.5-1</v>
      </c>
      <c r="B135" s="5">
        <v>197</v>
      </c>
      <c r="C135" s="6" t="s">
        <v>655</v>
      </c>
      <c r="D135" s="6" t="s">
        <v>42</v>
      </c>
      <c r="E135" s="6"/>
      <c r="F135" s="6" t="s">
        <v>43</v>
      </c>
      <c r="G135" s="6"/>
      <c r="H135" s="6" t="s">
        <v>44</v>
      </c>
      <c r="I135" s="6">
        <v>2017</v>
      </c>
      <c r="J135" s="6">
        <v>2017</v>
      </c>
      <c r="K135" s="6">
        <v>130</v>
      </c>
      <c r="L135" s="6" t="s">
        <v>225</v>
      </c>
      <c r="M135" s="6"/>
      <c r="N135" s="6"/>
      <c r="O135" s="6">
        <v>1</v>
      </c>
      <c r="P135" s="6"/>
      <c r="Q135" s="6"/>
      <c r="R135" s="6"/>
      <c r="S135" s="6" t="s">
        <v>46</v>
      </c>
      <c r="T135" s="6" t="s">
        <v>67</v>
      </c>
      <c r="U135" s="6" t="s">
        <v>48</v>
      </c>
      <c r="V135" s="6" t="s">
        <v>49</v>
      </c>
      <c r="W135" s="6" t="s">
        <v>667</v>
      </c>
      <c r="X135" s="6" t="s">
        <v>658</v>
      </c>
      <c r="Y135" s="6" t="s">
        <v>750</v>
      </c>
      <c r="Z135" s="6" t="s">
        <v>746</v>
      </c>
      <c r="AA135" s="6" t="s">
        <v>751</v>
      </c>
      <c r="AB135" s="6">
        <v>1</v>
      </c>
      <c r="AC135" s="6" t="s">
        <v>748</v>
      </c>
      <c r="AD135" s="67" t="s">
        <v>663</v>
      </c>
      <c r="AE135" s="67" t="s">
        <v>691</v>
      </c>
      <c r="AF135" s="6" t="s">
        <v>752</v>
      </c>
      <c r="AG135" s="6" t="s">
        <v>156</v>
      </c>
      <c r="AH135" s="1" t="s">
        <v>60</v>
      </c>
      <c r="AI135" s="1" t="s">
        <v>666</v>
      </c>
      <c r="AJ135" s="7" t="e">
        <v>#N/A</v>
      </c>
      <c r="AK135" s="6">
        <v>1</v>
      </c>
      <c r="AL135" s="6" t="s">
        <v>156</v>
      </c>
      <c r="AM135" s="1"/>
      <c r="AN135" s="1"/>
      <c r="AO135" s="1"/>
      <c r="AP135" s="1"/>
      <c r="AQ135" s="4" t="s">
        <v>1249</v>
      </c>
    </row>
    <row r="136" spans="1:47" s="4" customFormat="1" ht="18" customHeight="1" x14ac:dyDescent="0.25">
      <c r="A136" s="1" t="str">
        <f t="shared" si="2"/>
        <v>2016-3.1.1-3</v>
      </c>
      <c r="B136" s="5">
        <v>83</v>
      </c>
      <c r="C136" s="6" t="s">
        <v>552</v>
      </c>
      <c r="D136" s="6" t="s">
        <v>42</v>
      </c>
      <c r="E136" s="6"/>
      <c r="F136" s="6" t="s">
        <v>43</v>
      </c>
      <c r="G136" s="6"/>
      <c r="H136" s="6" t="s">
        <v>44</v>
      </c>
      <c r="I136" s="6">
        <v>2016</v>
      </c>
      <c r="J136" s="6">
        <v>2016</v>
      </c>
      <c r="K136" s="6">
        <v>191</v>
      </c>
      <c r="L136" s="6" t="s">
        <v>45</v>
      </c>
      <c r="M136" s="6"/>
      <c r="N136" s="6"/>
      <c r="O136" s="6">
        <v>3</v>
      </c>
      <c r="P136" s="6"/>
      <c r="Q136" s="6"/>
      <c r="R136" s="6"/>
      <c r="S136" s="6" t="s">
        <v>46</v>
      </c>
      <c r="T136" s="6" t="s">
        <v>47</v>
      </c>
      <c r="U136" s="6" t="s">
        <v>48</v>
      </c>
      <c r="V136" s="6" t="s">
        <v>49</v>
      </c>
      <c r="W136" s="6" t="s">
        <v>553</v>
      </c>
      <c r="X136" s="6" t="s">
        <v>554</v>
      </c>
      <c r="Y136" s="6" t="s">
        <v>753</v>
      </c>
      <c r="Z136" s="6" t="s">
        <v>631</v>
      </c>
      <c r="AA136" s="6" t="s">
        <v>632</v>
      </c>
      <c r="AB136" s="6">
        <v>1</v>
      </c>
      <c r="AC136" s="6" t="s">
        <v>584</v>
      </c>
      <c r="AD136" s="67" t="s">
        <v>559</v>
      </c>
      <c r="AE136" s="67" t="s">
        <v>691</v>
      </c>
      <c r="AF136" s="6" t="s">
        <v>623</v>
      </c>
      <c r="AG136" s="6" t="s">
        <v>156</v>
      </c>
      <c r="AH136" s="1" t="s">
        <v>60</v>
      </c>
      <c r="AI136" s="1" t="s">
        <v>362</v>
      </c>
      <c r="AJ136" s="7" t="e">
        <v>#N/A</v>
      </c>
      <c r="AK136" s="6">
        <v>1</v>
      </c>
      <c r="AL136" s="6" t="s">
        <v>156</v>
      </c>
      <c r="AM136" s="1"/>
      <c r="AN136" s="1"/>
      <c r="AO136" s="1"/>
      <c r="AP136" s="1"/>
      <c r="AQ136" s="4" t="s">
        <v>1248</v>
      </c>
    </row>
    <row r="137" spans="1:47" s="4" customFormat="1" ht="18" customHeight="1" x14ac:dyDescent="0.25">
      <c r="A137" s="1" t="str">
        <f t="shared" si="2"/>
        <v>2016-3.1.2-1</v>
      </c>
      <c r="B137" s="5">
        <v>96</v>
      </c>
      <c r="C137" s="6" t="s">
        <v>552</v>
      </c>
      <c r="D137" s="6" t="s">
        <v>42</v>
      </c>
      <c r="E137" s="6"/>
      <c r="F137" s="6" t="s">
        <v>43</v>
      </c>
      <c r="G137" s="6"/>
      <c r="H137" s="6" t="s">
        <v>44</v>
      </c>
      <c r="I137" s="6">
        <v>2016</v>
      </c>
      <c r="J137" s="6">
        <v>2016</v>
      </c>
      <c r="K137" s="6">
        <v>191</v>
      </c>
      <c r="L137" s="6" t="s">
        <v>82</v>
      </c>
      <c r="M137" s="6"/>
      <c r="N137" s="6"/>
      <c r="O137" s="6">
        <v>1</v>
      </c>
      <c r="P137" s="6"/>
      <c r="Q137" s="6"/>
      <c r="R137" s="6"/>
      <c r="S137" s="6" t="s">
        <v>46</v>
      </c>
      <c r="T137" s="6" t="s">
        <v>47</v>
      </c>
      <c r="U137" s="6" t="s">
        <v>48</v>
      </c>
      <c r="V137" s="6" t="s">
        <v>49</v>
      </c>
      <c r="W137" s="6" t="s">
        <v>754</v>
      </c>
      <c r="X137" s="6" t="s">
        <v>755</v>
      </c>
      <c r="Y137" s="6" t="s">
        <v>756</v>
      </c>
      <c r="Z137" s="6" t="s">
        <v>757</v>
      </c>
      <c r="AA137" s="6" t="s">
        <v>758</v>
      </c>
      <c r="AB137" s="6">
        <v>1</v>
      </c>
      <c r="AC137" s="6" t="s">
        <v>759</v>
      </c>
      <c r="AD137" s="67" t="s">
        <v>559</v>
      </c>
      <c r="AE137" s="67" t="s">
        <v>691</v>
      </c>
      <c r="AF137" s="6" t="s">
        <v>500</v>
      </c>
      <c r="AG137" s="6" t="s">
        <v>156</v>
      </c>
      <c r="AH137" s="1" t="s">
        <v>60</v>
      </c>
      <c r="AI137" s="1" t="s">
        <v>184</v>
      </c>
      <c r="AJ137" s="7" t="e">
        <v>#N/A</v>
      </c>
      <c r="AK137" s="6">
        <v>1</v>
      </c>
      <c r="AL137" s="6" t="s">
        <v>156</v>
      </c>
      <c r="AM137" s="1"/>
      <c r="AN137" s="1"/>
      <c r="AO137" s="1"/>
      <c r="AP137" s="1"/>
    </row>
    <row r="138" spans="1:47" s="4" customFormat="1" ht="18" customHeight="1" x14ac:dyDescent="0.25">
      <c r="A138" s="1" t="str">
        <f t="shared" si="2"/>
        <v>2016-3.1.3-1</v>
      </c>
      <c r="B138" s="5">
        <v>120</v>
      </c>
      <c r="C138" s="6" t="s">
        <v>552</v>
      </c>
      <c r="D138" s="6" t="s">
        <v>42</v>
      </c>
      <c r="E138" s="6"/>
      <c r="F138" s="6" t="s">
        <v>43</v>
      </c>
      <c r="G138" s="6"/>
      <c r="H138" s="6" t="s">
        <v>44</v>
      </c>
      <c r="I138" s="6">
        <v>2016</v>
      </c>
      <c r="J138" s="6">
        <v>2016</v>
      </c>
      <c r="K138" s="6">
        <v>191</v>
      </c>
      <c r="L138" s="6" t="s">
        <v>760</v>
      </c>
      <c r="M138" s="6"/>
      <c r="N138" s="6"/>
      <c r="O138" s="6">
        <v>1</v>
      </c>
      <c r="P138" s="6"/>
      <c r="Q138" s="6"/>
      <c r="R138" s="6"/>
      <c r="S138" s="6" t="s">
        <v>46</v>
      </c>
      <c r="T138" s="6" t="s">
        <v>47</v>
      </c>
      <c r="U138" s="6" t="s">
        <v>48</v>
      </c>
      <c r="V138" s="6" t="s">
        <v>49</v>
      </c>
      <c r="W138" s="6" t="s">
        <v>761</v>
      </c>
      <c r="X138" s="6" t="s">
        <v>755</v>
      </c>
      <c r="Y138" s="6" t="s">
        <v>756</v>
      </c>
      <c r="Z138" s="6" t="s">
        <v>757</v>
      </c>
      <c r="AA138" s="6" t="s">
        <v>758</v>
      </c>
      <c r="AB138" s="6">
        <v>1</v>
      </c>
      <c r="AC138" s="6" t="s">
        <v>759</v>
      </c>
      <c r="AD138" s="67" t="s">
        <v>559</v>
      </c>
      <c r="AE138" s="67" t="s">
        <v>691</v>
      </c>
      <c r="AF138" s="6" t="s">
        <v>500</v>
      </c>
      <c r="AG138" s="6" t="s">
        <v>156</v>
      </c>
      <c r="AH138" s="1" t="s">
        <v>60</v>
      </c>
      <c r="AI138" s="1" t="s">
        <v>184</v>
      </c>
      <c r="AJ138" s="7" t="e">
        <v>#N/A</v>
      </c>
      <c r="AK138" s="6">
        <v>1</v>
      </c>
      <c r="AL138" s="6" t="s">
        <v>156</v>
      </c>
      <c r="AM138" s="1"/>
      <c r="AN138" s="1"/>
      <c r="AO138" s="1"/>
      <c r="AP138" s="1"/>
      <c r="AQ138" s="4" t="s">
        <v>1248</v>
      </c>
      <c r="AR138" s="4" t="s">
        <v>1248</v>
      </c>
      <c r="AT138" s="4" t="s">
        <v>1248</v>
      </c>
    </row>
    <row r="139" spans="1:47" s="4" customFormat="1" ht="18" customHeight="1" x14ac:dyDescent="0.25">
      <c r="A139" s="1" t="str">
        <f t="shared" si="2"/>
        <v>2016-3.2.1-2</v>
      </c>
      <c r="B139" s="5">
        <v>147</v>
      </c>
      <c r="C139" s="6" t="s">
        <v>552</v>
      </c>
      <c r="D139" s="6" t="s">
        <v>42</v>
      </c>
      <c r="E139" s="6"/>
      <c r="F139" s="6" t="s">
        <v>43</v>
      </c>
      <c r="G139" s="6"/>
      <c r="H139" s="6" t="s">
        <v>44</v>
      </c>
      <c r="I139" s="6">
        <v>2016</v>
      </c>
      <c r="J139" s="6">
        <v>2016</v>
      </c>
      <c r="K139" s="6">
        <v>191</v>
      </c>
      <c r="L139" s="6" t="s">
        <v>91</v>
      </c>
      <c r="M139" s="6"/>
      <c r="N139" s="6"/>
      <c r="O139" s="6">
        <v>2</v>
      </c>
      <c r="P139" s="6"/>
      <c r="Q139" s="6"/>
      <c r="R139" s="6"/>
      <c r="S139" s="6" t="s">
        <v>46</v>
      </c>
      <c r="T139" s="6" t="s">
        <v>47</v>
      </c>
      <c r="U139" s="6" t="s">
        <v>48</v>
      </c>
      <c r="V139" s="6" t="s">
        <v>49</v>
      </c>
      <c r="W139" s="6" t="s">
        <v>561</v>
      </c>
      <c r="X139" s="6" t="s">
        <v>554</v>
      </c>
      <c r="Y139" s="6" t="s">
        <v>753</v>
      </c>
      <c r="Z139" s="6" t="s">
        <v>631</v>
      </c>
      <c r="AA139" s="6" t="s">
        <v>632</v>
      </c>
      <c r="AB139" s="6">
        <v>1</v>
      </c>
      <c r="AC139" s="6" t="s">
        <v>584</v>
      </c>
      <c r="AD139" s="67" t="s">
        <v>559</v>
      </c>
      <c r="AE139" s="67" t="s">
        <v>691</v>
      </c>
      <c r="AF139" s="6" t="s">
        <v>466</v>
      </c>
      <c r="AG139" s="6" t="s">
        <v>156</v>
      </c>
      <c r="AH139" s="1" t="s">
        <v>60</v>
      </c>
      <c r="AI139" s="1" t="s">
        <v>462</v>
      </c>
      <c r="AJ139" s="7" t="e">
        <v>#N/A</v>
      </c>
      <c r="AK139" s="6">
        <v>1</v>
      </c>
      <c r="AL139" s="6" t="s">
        <v>156</v>
      </c>
      <c r="AM139" s="1"/>
      <c r="AN139" s="1"/>
      <c r="AO139" s="1"/>
      <c r="AP139" s="1"/>
      <c r="AQ139" s="4" t="s">
        <v>1248</v>
      </c>
      <c r="AR139" s="4" t="s">
        <v>1248</v>
      </c>
      <c r="AT139" s="4" t="s">
        <v>1248</v>
      </c>
    </row>
    <row r="140" spans="1:47" s="4" customFormat="1" ht="18" customHeight="1" x14ac:dyDescent="0.25">
      <c r="A140" s="1" t="str">
        <f t="shared" si="2"/>
        <v>2016-3.4.1-1</v>
      </c>
      <c r="B140" s="5">
        <v>189</v>
      </c>
      <c r="C140" s="6" t="s">
        <v>552</v>
      </c>
      <c r="D140" s="6" t="s">
        <v>42</v>
      </c>
      <c r="E140" s="6"/>
      <c r="F140" s="6" t="s">
        <v>43</v>
      </c>
      <c r="G140" s="6"/>
      <c r="H140" s="6" t="s">
        <v>44</v>
      </c>
      <c r="I140" s="6">
        <v>2016</v>
      </c>
      <c r="J140" s="6">
        <v>2016</v>
      </c>
      <c r="K140" s="6">
        <v>191</v>
      </c>
      <c r="L140" s="6" t="s">
        <v>494</v>
      </c>
      <c r="M140" s="6"/>
      <c r="N140" s="6"/>
      <c r="O140" s="6">
        <v>1</v>
      </c>
      <c r="P140" s="6"/>
      <c r="Q140" s="6"/>
      <c r="R140" s="6"/>
      <c r="S140" s="6" t="s">
        <v>46</v>
      </c>
      <c r="T140" s="6" t="s">
        <v>47</v>
      </c>
      <c r="U140" s="6" t="s">
        <v>48</v>
      </c>
      <c r="V140" s="6" t="s">
        <v>49</v>
      </c>
      <c r="W140" s="6" t="s">
        <v>762</v>
      </c>
      <c r="X140" s="6" t="s">
        <v>763</v>
      </c>
      <c r="Y140" s="6" t="s">
        <v>756</v>
      </c>
      <c r="Z140" s="6" t="s">
        <v>757</v>
      </c>
      <c r="AA140" s="6" t="s">
        <v>758</v>
      </c>
      <c r="AB140" s="6">
        <v>1</v>
      </c>
      <c r="AC140" s="6" t="s">
        <v>759</v>
      </c>
      <c r="AD140" s="67" t="s">
        <v>559</v>
      </c>
      <c r="AE140" s="67" t="s">
        <v>691</v>
      </c>
      <c r="AF140" s="6" t="s">
        <v>764</v>
      </c>
      <c r="AG140" s="6" t="s">
        <v>250</v>
      </c>
      <c r="AH140" s="1" t="s">
        <v>89</v>
      </c>
      <c r="AI140" s="1" t="s">
        <v>107</v>
      </c>
      <c r="AJ140" s="7" t="e">
        <v>#N/A</v>
      </c>
      <c r="AK140" s="6">
        <v>1</v>
      </c>
      <c r="AL140" s="6" t="s">
        <v>251</v>
      </c>
      <c r="AM140" s="1"/>
      <c r="AN140" s="1"/>
      <c r="AO140" s="1"/>
      <c r="AP140" s="1"/>
    </row>
    <row r="141" spans="1:47" s="4" customFormat="1" ht="18" customHeight="1" x14ac:dyDescent="0.25">
      <c r="A141" s="1" t="str">
        <f t="shared" si="2"/>
        <v>2017-2.2.1.4-1</v>
      </c>
      <c r="B141" s="5">
        <v>33</v>
      </c>
      <c r="C141" s="6" t="s">
        <v>585</v>
      </c>
      <c r="D141" s="6" t="s">
        <v>42</v>
      </c>
      <c r="E141" s="6"/>
      <c r="F141" s="6" t="s">
        <v>43</v>
      </c>
      <c r="G141" s="6"/>
      <c r="H141" s="6" t="s">
        <v>44</v>
      </c>
      <c r="I141" s="6">
        <v>2017</v>
      </c>
      <c r="J141" s="6">
        <v>2017</v>
      </c>
      <c r="K141" s="6">
        <v>115</v>
      </c>
      <c r="L141" s="9" t="s">
        <v>372</v>
      </c>
      <c r="M141" s="6"/>
      <c r="N141" s="6"/>
      <c r="O141" s="6">
        <v>1</v>
      </c>
      <c r="P141" s="6"/>
      <c r="Q141" s="6"/>
      <c r="R141" s="6"/>
      <c r="S141" s="6" t="s">
        <v>46</v>
      </c>
      <c r="T141" s="6" t="s">
        <v>67</v>
      </c>
      <c r="U141" s="6" t="s">
        <v>297</v>
      </c>
      <c r="V141" s="6" t="s">
        <v>298</v>
      </c>
      <c r="W141" s="6" t="s">
        <v>765</v>
      </c>
      <c r="X141" s="6" t="s">
        <v>766</v>
      </c>
      <c r="Y141" s="6" t="s">
        <v>767</v>
      </c>
      <c r="Z141" s="6" t="s">
        <v>768</v>
      </c>
      <c r="AA141" s="6" t="s">
        <v>769</v>
      </c>
      <c r="AB141" s="6">
        <v>1</v>
      </c>
      <c r="AC141" s="6" t="s">
        <v>689</v>
      </c>
      <c r="AD141" s="67" t="s">
        <v>601</v>
      </c>
      <c r="AE141" s="67" t="s">
        <v>770</v>
      </c>
      <c r="AF141" s="6" t="s">
        <v>771</v>
      </c>
      <c r="AG141" s="6" t="s">
        <v>772</v>
      </c>
      <c r="AH141" s="1" t="s">
        <v>235</v>
      </c>
      <c r="AI141" s="1" t="s">
        <v>551</v>
      </c>
      <c r="AJ141" s="7">
        <v>43098</v>
      </c>
      <c r="AK141" s="6">
        <v>1</v>
      </c>
      <c r="AL141" s="6" t="s">
        <v>156</v>
      </c>
      <c r="AM141" s="1"/>
      <c r="AN141" s="1"/>
      <c r="AO141" s="1"/>
      <c r="AP141" s="1"/>
      <c r="AQ141" s="4" t="s">
        <v>1249</v>
      </c>
      <c r="AR141" s="4" t="s">
        <v>1249</v>
      </c>
    </row>
    <row r="142" spans="1:47" s="4" customFormat="1" ht="18" customHeight="1" x14ac:dyDescent="0.25">
      <c r="A142" s="1" t="str">
        <f t="shared" si="2"/>
        <v>2017-3.1-1</v>
      </c>
      <c r="B142" s="5">
        <v>74</v>
      </c>
      <c r="C142" s="6" t="s">
        <v>655</v>
      </c>
      <c r="D142" s="6" t="s">
        <v>42</v>
      </c>
      <c r="E142" s="6"/>
      <c r="F142" s="6" t="s">
        <v>43</v>
      </c>
      <c r="G142" s="6"/>
      <c r="H142" s="6" t="s">
        <v>44</v>
      </c>
      <c r="I142" s="6">
        <v>2017</v>
      </c>
      <c r="J142" s="6">
        <v>2017</v>
      </c>
      <c r="K142" s="6">
        <v>130</v>
      </c>
      <c r="L142" s="9" t="s">
        <v>672</v>
      </c>
      <c r="M142" s="6"/>
      <c r="N142" s="6"/>
      <c r="O142" s="6">
        <v>1</v>
      </c>
      <c r="P142" s="6"/>
      <c r="Q142" s="6"/>
      <c r="R142" s="6"/>
      <c r="S142" s="6" t="s">
        <v>46</v>
      </c>
      <c r="T142" s="6" t="s">
        <v>67</v>
      </c>
      <c r="U142" s="6" t="s">
        <v>48</v>
      </c>
      <c r="V142" s="6" t="s">
        <v>49</v>
      </c>
      <c r="W142" s="6" t="s">
        <v>773</v>
      </c>
      <c r="X142" s="6" t="s">
        <v>774</v>
      </c>
      <c r="Y142" s="6" t="s">
        <v>775</v>
      </c>
      <c r="Z142" s="6" t="s">
        <v>776</v>
      </c>
      <c r="AA142" s="6" t="s">
        <v>777</v>
      </c>
      <c r="AB142" s="6">
        <v>1</v>
      </c>
      <c r="AC142" s="6" t="s">
        <v>778</v>
      </c>
      <c r="AD142" s="67" t="s">
        <v>779</v>
      </c>
      <c r="AE142" s="67" t="s">
        <v>780</v>
      </c>
      <c r="AF142" s="6" t="s">
        <v>781</v>
      </c>
      <c r="AG142" s="6" t="s">
        <v>772</v>
      </c>
      <c r="AH142" s="1" t="s">
        <v>76</v>
      </c>
      <c r="AI142" s="1" t="s">
        <v>451</v>
      </c>
      <c r="AJ142" s="7">
        <v>43187</v>
      </c>
      <c r="AK142" s="6">
        <v>1</v>
      </c>
      <c r="AL142" s="6" t="s">
        <v>156</v>
      </c>
      <c r="AM142" s="1"/>
      <c r="AN142" s="1"/>
      <c r="AO142" s="1"/>
      <c r="AP142" s="1"/>
      <c r="AQ142" s="4" t="s">
        <v>1249</v>
      </c>
      <c r="AR142" s="4" t="s">
        <v>1249</v>
      </c>
    </row>
    <row r="143" spans="1:47" s="4" customFormat="1" ht="18" customHeight="1" x14ac:dyDescent="0.25">
      <c r="A143" s="1" t="str">
        <f t="shared" si="2"/>
        <v>2017-3.1-2</v>
      </c>
      <c r="B143" s="5">
        <v>75</v>
      </c>
      <c r="C143" s="6" t="s">
        <v>655</v>
      </c>
      <c r="D143" s="6" t="s">
        <v>42</v>
      </c>
      <c r="E143" s="6"/>
      <c r="F143" s="6" t="s">
        <v>43</v>
      </c>
      <c r="G143" s="6"/>
      <c r="H143" s="6" t="s">
        <v>44</v>
      </c>
      <c r="I143" s="6">
        <v>2017</v>
      </c>
      <c r="J143" s="6">
        <v>2017</v>
      </c>
      <c r="K143" s="6">
        <v>130</v>
      </c>
      <c r="L143" s="9" t="s">
        <v>672</v>
      </c>
      <c r="M143" s="6"/>
      <c r="N143" s="6"/>
      <c r="O143" s="6">
        <v>2</v>
      </c>
      <c r="P143" s="6"/>
      <c r="Q143" s="6"/>
      <c r="R143" s="6"/>
      <c r="S143" s="6" t="s">
        <v>46</v>
      </c>
      <c r="T143" s="6" t="s">
        <v>67</v>
      </c>
      <c r="U143" s="6" t="s">
        <v>48</v>
      </c>
      <c r="V143" s="6" t="s">
        <v>49</v>
      </c>
      <c r="W143" s="6" t="s">
        <v>773</v>
      </c>
      <c r="X143" s="6" t="s">
        <v>774</v>
      </c>
      <c r="Y143" s="6" t="s">
        <v>782</v>
      </c>
      <c r="Z143" s="6" t="s">
        <v>783</v>
      </c>
      <c r="AA143" s="6" t="s">
        <v>784</v>
      </c>
      <c r="AB143" s="6">
        <v>1</v>
      </c>
      <c r="AC143" s="6" t="s">
        <v>778</v>
      </c>
      <c r="AD143" s="67" t="s">
        <v>779</v>
      </c>
      <c r="AE143" s="67" t="s">
        <v>780</v>
      </c>
      <c r="AF143" s="6" t="s">
        <v>785</v>
      </c>
      <c r="AG143" s="6" t="s">
        <v>772</v>
      </c>
      <c r="AH143" s="1" t="s">
        <v>76</v>
      </c>
      <c r="AI143" s="1" t="s">
        <v>451</v>
      </c>
      <c r="AJ143" s="7">
        <v>43098</v>
      </c>
      <c r="AK143" s="6">
        <v>1</v>
      </c>
      <c r="AL143" s="6" t="s">
        <v>156</v>
      </c>
      <c r="AM143" s="1"/>
      <c r="AN143" s="1"/>
      <c r="AO143" s="1"/>
      <c r="AP143" s="1"/>
      <c r="AQ143" s="4" t="s">
        <v>1249</v>
      </c>
      <c r="AR143" s="4" t="s">
        <v>1249</v>
      </c>
      <c r="AT143" s="30"/>
    </row>
    <row r="144" spans="1:47" s="4" customFormat="1" ht="18" customHeight="1" x14ac:dyDescent="0.25">
      <c r="A144" s="1" t="str">
        <f t="shared" si="2"/>
        <v>2017-3.2-2</v>
      </c>
      <c r="B144" s="5">
        <v>140</v>
      </c>
      <c r="C144" s="6" t="s">
        <v>655</v>
      </c>
      <c r="D144" s="6" t="s">
        <v>42</v>
      </c>
      <c r="E144" s="6"/>
      <c r="F144" s="6" t="s">
        <v>43</v>
      </c>
      <c r="G144" s="6"/>
      <c r="H144" s="6" t="s">
        <v>44</v>
      </c>
      <c r="I144" s="6">
        <v>2017</v>
      </c>
      <c r="J144" s="6">
        <v>2017</v>
      </c>
      <c r="K144" s="6">
        <v>130</v>
      </c>
      <c r="L144" s="6" t="s">
        <v>656</v>
      </c>
      <c r="M144" s="6"/>
      <c r="N144" s="6"/>
      <c r="O144" s="6">
        <v>2</v>
      </c>
      <c r="P144" s="6"/>
      <c r="Q144" s="6"/>
      <c r="R144" s="6"/>
      <c r="S144" s="6" t="s">
        <v>46</v>
      </c>
      <c r="T144" s="6" t="s">
        <v>67</v>
      </c>
      <c r="U144" s="6" t="s">
        <v>48</v>
      </c>
      <c r="V144" s="6" t="s">
        <v>49</v>
      </c>
      <c r="W144" s="6" t="s">
        <v>657</v>
      </c>
      <c r="X144" s="6" t="s">
        <v>658</v>
      </c>
      <c r="Y144" s="6" t="s">
        <v>786</v>
      </c>
      <c r="Z144" s="6" t="s">
        <v>787</v>
      </c>
      <c r="AA144" s="6" t="s">
        <v>788</v>
      </c>
      <c r="AB144" s="6">
        <v>0</v>
      </c>
      <c r="AC144" s="6" t="s">
        <v>662</v>
      </c>
      <c r="AD144" s="67" t="s">
        <v>663</v>
      </c>
      <c r="AE144" s="67" t="s">
        <v>780</v>
      </c>
      <c r="AF144" s="6" t="s">
        <v>789</v>
      </c>
      <c r="AG144" s="6" t="s">
        <v>156</v>
      </c>
      <c r="AH144" s="1" t="s">
        <v>60</v>
      </c>
      <c r="AI144" s="1" t="s">
        <v>666</v>
      </c>
      <c r="AJ144" s="7" t="e">
        <v>#N/A</v>
      </c>
      <c r="AK144" s="6">
        <v>0</v>
      </c>
      <c r="AL144" s="6" t="s">
        <v>156</v>
      </c>
      <c r="AM144" s="1"/>
      <c r="AN144" s="1"/>
      <c r="AO144" s="1"/>
      <c r="AP144" s="1"/>
      <c r="AQ144" s="4" t="s">
        <v>1249</v>
      </c>
      <c r="AR144" s="4" t="s">
        <v>1249</v>
      </c>
      <c r="AS144" s="4" t="s">
        <v>1249</v>
      </c>
      <c r="AT144" s="30">
        <v>189415210.33000001</v>
      </c>
    </row>
    <row r="145" spans="1:47" s="4" customFormat="1" ht="18" customHeight="1" x14ac:dyDescent="0.25">
      <c r="A145" s="1" t="str">
        <f t="shared" si="2"/>
        <v>2017-3.3-1</v>
      </c>
      <c r="B145" s="5">
        <v>160</v>
      </c>
      <c r="C145" s="6" t="s">
        <v>655</v>
      </c>
      <c r="D145" s="6" t="s">
        <v>42</v>
      </c>
      <c r="E145" s="6"/>
      <c r="F145" s="6" t="s">
        <v>43</v>
      </c>
      <c r="G145" s="6"/>
      <c r="H145" s="6" t="s">
        <v>44</v>
      </c>
      <c r="I145" s="6">
        <v>2017</v>
      </c>
      <c r="J145" s="6">
        <v>2017</v>
      </c>
      <c r="K145" s="6">
        <v>130</v>
      </c>
      <c r="L145" s="6" t="s">
        <v>221</v>
      </c>
      <c r="M145" s="6"/>
      <c r="N145" s="6"/>
      <c r="O145" s="6">
        <v>1</v>
      </c>
      <c r="P145" s="6"/>
      <c r="Q145" s="6"/>
      <c r="R145" s="6"/>
      <c r="S145" s="6" t="s">
        <v>46</v>
      </c>
      <c r="T145" s="6" t="s">
        <v>67</v>
      </c>
      <c r="U145" s="6" t="s">
        <v>48</v>
      </c>
      <c r="V145" s="6" t="s">
        <v>49</v>
      </c>
      <c r="W145" s="6" t="s">
        <v>790</v>
      </c>
      <c r="X145" s="6" t="s">
        <v>791</v>
      </c>
      <c r="Y145" s="6" t="s">
        <v>792</v>
      </c>
      <c r="Z145" s="6" t="s">
        <v>793</v>
      </c>
      <c r="AA145" s="6" t="s">
        <v>794</v>
      </c>
      <c r="AB145" s="6">
        <v>1</v>
      </c>
      <c r="AC145" s="6" t="s">
        <v>748</v>
      </c>
      <c r="AD145" s="67" t="s">
        <v>663</v>
      </c>
      <c r="AE145" s="67" t="s">
        <v>780</v>
      </c>
      <c r="AF145" s="6" t="s">
        <v>795</v>
      </c>
      <c r="AG145" s="6" t="s">
        <v>772</v>
      </c>
      <c r="AH145" s="1" t="s">
        <v>60</v>
      </c>
      <c r="AI145" s="1" t="s">
        <v>184</v>
      </c>
      <c r="AJ145" s="7" t="e">
        <v>#N/A</v>
      </c>
      <c r="AK145" s="6">
        <v>1</v>
      </c>
      <c r="AL145" s="6" t="s">
        <v>156</v>
      </c>
      <c r="AM145" s="1"/>
      <c r="AN145" s="1"/>
      <c r="AO145" s="1"/>
      <c r="AP145" s="1"/>
      <c r="AQ145" s="4" t="s">
        <v>1249</v>
      </c>
      <c r="AR145" s="4" t="s">
        <v>1249</v>
      </c>
      <c r="AS145" s="4" t="s">
        <v>1249</v>
      </c>
      <c r="AT145" s="4">
        <v>139362832.24000001</v>
      </c>
      <c r="AU145" s="4" t="s">
        <v>1251</v>
      </c>
    </row>
    <row r="146" spans="1:47" s="4" customFormat="1" ht="18" customHeight="1" x14ac:dyDescent="0.25">
      <c r="A146" s="1" t="str">
        <f t="shared" si="2"/>
        <v>2017-3.4-1</v>
      </c>
      <c r="B146" s="5">
        <v>185</v>
      </c>
      <c r="C146" s="6" t="s">
        <v>655</v>
      </c>
      <c r="D146" s="6" t="s">
        <v>42</v>
      </c>
      <c r="E146" s="6"/>
      <c r="F146" s="6" t="s">
        <v>43</v>
      </c>
      <c r="G146" s="6"/>
      <c r="H146" s="6" t="s">
        <v>44</v>
      </c>
      <c r="I146" s="6">
        <v>2017</v>
      </c>
      <c r="J146" s="6">
        <v>2017</v>
      </c>
      <c r="K146" s="6">
        <v>130</v>
      </c>
      <c r="L146" s="6" t="s">
        <v>796</v>
      </c>
      <c r="M146" s="6"/>
      <c r="N146" s="6"/>
      <c r="O146" s="6">
        <v>1</v>
      </c>
      <c r="P146" s="6"/>
      <c r="Q146" s="6"/>
      <c r="R146" s="6"/>
      <c r="S146" s="6" t="s">
        <v>46</v>
      </c>
      <c r="T146" s="6" t="s">
        <v>67</v>
      </c>
      <c r="U146" s="6" t="s">
        <v>48</v>
      </c>
      <c r="V146" s="6" t="s">
        <v>49</v>
      </c>
      <c r="W146" s="6" t="s">
        <v>797</v>
      </c>
      <c r="X146" s="6" t="s">
        <v>798</v>
      </c>
      <c r="Y146" s="6" t="s">
        <v>799</v>
      </c>
      <c r="Z146" s="6" t="s">
        <v>800</v>
      </c>
      <c r="AA146" s="6" t="s">
        <v>801</v>
      </c>
      <c r="AB146" s="6">
        <v>1</v>
      </c>
      <c r="AC146" s="6" t="s">
        <v>748</v>
      </c>
      <c r="AD146" s="67" t="s">
        <v>663</v>
      </c>
      <c r="AE146" s="67" t="s">
        <v>780</v>
      </c>
      <c r="AF146" s="6" t="s">
        <v>802</v>
      </c>
      <c r="AG146" s="6" t="s">
        <v>772</v>
      </c>
      <c r="AH146" s="1" t="s">
        <v>89</v>
      </c>
      <c r="AI146" s="1" t="s">
        <v>90</v>
      </c>
      <c r="AJ146" s="7" t="e">
        <v>#N/A</v>
      </c>
      <c r="AK146" s="6">
        <v>1</v>
      </c>
      <c r="AL146" s="6" t="s">
        <v>156</v>
      </c>
      <c r="AM146" s="1"/>
      <c r="AN146" s="1"/>
      <c r="AO146" s="1"/>
      <c r="AP146" s="1"/>
      <c r="AQ146" s="4" t="s">
        <v>1249</v>
      </c>
    </row>
    <row r="147" spans="1:47" s="4" customFormat="1" ht="18" customHeight="1" x14ac:dyDescent="0.25">
      <c r="A147" s="1" t="str">
        <f t="shared" si="2"/>
        <v>2017-3.5-2</v>
      </c>
      <c r="B147" s="5">
        <v>198</v>
      </c>
      <c r="C147" s="6" t="s">
        <v>655</v>
      </c>
      <c r="D147" s="6" t="s">
        <v>42</v>
      </c>
      <c r="E147" s="6"/>
      <c r="F147" s="6" t="s">
        <v>43</v>
      </c>
      <c r="G147" s="6"/>
      <c r="H147" s="6" t="s">
        <v>44</v>
      </c>
      <c r="I147" s="6">
        <v>2017</v>
      </c>
      <c r="J147" s="6">
        <v>2017</v>
      </c>
      <c r="K147" s="6">
        <v>130</v>
      </c>
      <c r="L147" s="6" t="s">
        <v>225</v>
      </c>
      <c r="M147" s="6"/>
      <c r="N147" s="6"/>
      <c r="O147" s="6">
        <v>2</v>
      </c>
      <c r="P147" s="6"/>
      <c r="Q147" s="6"/>
      <c r="R147" s="6"/>
      <c r="S147" s="6" t="s">
        <v>46</v>
      </c>
      <c r="T147" s="6" t="s">
        <v>67</v>
      </c>
      <c r="U147" s="6" t="s">
        <v>48</v>
      </c>
      <c r="V147" s="6" t="s">
        <v>49</v>
      </c>
      <c r="W147" s="6" t="s">
        <v>667</v>
      </c>
      <c r="X147" s="6" t="s">
        <v>658</v>
      </c>
      <c r="Y147" s="6" t="s">
        <v>803</v>
      </c>
      <c r="Z147" s="6" t="s">
        <v>787</v>
      </c>
      <c r="AA147" s="6" t="s">
        <v>788</v>
      </c>
      <c r="AB147" s="6">
        <v>0</v>
      </c>
      <c r="AC147" s="6" t="s">
        <v>662</v>
      </c>
      <c r="AD147" s="67" t="s">
        <v>663</v>
      </c>
      <c r="AE147" s="67" t="s">
        <v>780</v>
      </c>
      <c r="AF147" s="6" t="s">
        <v>789</v>
      </c>
      <c r="AG147" s="6" t="s">
        <v>156</v>
      </c>
      <c r="AH147" s="1" t="s">
        <v>60</v>
      </c>
      <c r="AI147" s="1" t="s">
        <v>666</v>
      </c>
      <c r="AJ147" s="7" t="e">
        <v>#N/A</v>
      </c>
      <c r="AK147" s="6">
        <v>0</v>
      </c>
      <c r="AL147" s="6" t="s">
        <v>156</v>
      </c>
      <c r="AM147" s="1"/>
      <c r="AN147" s="1"/>
      <c r="AO147" s="1"/>
      <c r="AP147" s="1"/>
      <c r="AQ147" s="4" t="s">
        <v>1249</v>
      </c>
    </row>
    <row r="148" spans="1:47" s="4" customFormat="1" ht="18" customHeight="1" x14ac:dyDescent="0.25">
      <c r="A148" s="1" t="str">
        <f t="shared" si="2"/>
        <v>2017-3.6-1</v>
      </c>
      <c r="B148" s="5">
        <v>205</v>
      </c>
      <c r="C148" s="6" t="s">
        <v>655</v>
      </c>
      <c r="D148" s="6" t="s">
        <v>42</v>
      </c>
      <c r="E148" s="6"/>
      <c r="F148" s="6" t="s">
        <v>43</v>
      </c>
      <c r="G148" s="6"/>
      <c r="H148" s="6" t="s">
        <v>44</v>
      </c>
      <c r="I148" s="6">
        <v>2017</v>
      </c>
      <c r="J148" s="6">
        <v>2017</v>
      </c>
      <c r="K148" s="6">
        <v>130</v>
      </c>
      <c r="L148" s="6" t="s">
        <v>804</v>
      </c>
      <c r="M148" s="6"/>
      <c r="N148" s="6"/>
      <c r="O148" s="6">
        <v>1</v>
      </c>
      <c r="P148" s="6"/>
      <c r="Q148" s="6"/>
      <c r="R148" s="6"/>
      <c r="S148" s="6" t="s">
        <v>46</v>
      </c>
      <c r="T148" s="6" t="s">
        <v>67</v>
      </c>
      <c r="U148" s="6" t="s">
        <v>48</v>
      </c>
      <c r="V148" s="6" t="s">
        <v>49</v>
      </c>
      <c r="W148" s="6" t="s">
        <v>805</v>
      </c>
      <c r="X148" s="6" t="s">
        <v>791</v>
      </c>
      <c r="Y148" s="6" t="s">
        <v>792</v>
      </c>
      <c r="Z148" s="6" t="s">
        <v>793</v>
      </c>
      <c r="AA148" s="6" t="s">
        <v>794</v>
      </c>
      <c r="AB148" s="6">
        <v>1</v>
      </c>
      <c r="AC148" s="6" t="s">
        <v>748</v>
      </c>
      <c r="AD148" s="67" t="s">
        <v>663</v>
      </c>
      <c r="AE148" s="67" t="s">
        <v>780</v>
      </c>
      <c r="AF148" s="6" t="s">
        <v>806</v>
      </c>
      <c r="AG148" s="6" t="s">
        <v>772</v>
      </c>
      <c r="AH148" s="1" t="s">
        <v>60</v>
      </c>
      <c r="AI148" s="1" t="s">
        <v>184</v>
      </c>
      <c r="AJ148" s="7" t="e">
        <v>#N/A</v>
      </c>
      <c r="AK148" s="6">
        <v>1</v>
      </c>
      <c r="AL148" s="6" t="s">
        <v>156</v>
      </c>
      <c r="AM148" s="1"/>
      <c r="AN148" s="1"/>
      <c r="AO148" s="1"/>
      <c r="AP148" s="1"/>
      <c r="AQ148" s="4" t="s">
        <v>1249</v>
      </c>
    </row>
    <row r="149" spans="1:47" s="4" customFormat="1" ht="18" customHeight="1" x14ac:dyDescent="0.25">
      <c r="A149" s="1" t="str">
        <f t="shared" si="2"/>
        <v>2017-3.7-1</v>
      </c>
      <c r="B149" s="5">
        <v>214</v>
      </c>
      <c r="C149" s="6" t="s">
        <v>655</v>
      </c>
      <c r="D149" s="6" t="s">
        <v>42</v>
      </c>
      <c r="E149" s="6"/>
      <c r="F149" s="6" t="s">
        <v>43</v>
      </c>
      <c r="G149" s="6"/>
      <c r="H149" s="6" t="s">
        <v>44</v>
      </c>
      <c r="I149" s="6">
        <v>2017</v>
      </c>
      <c r="J149" s="6">
        <v>2017</v>
      </c>
      <c r="K149" s="6">
        <v>130</v>
      </c>
      <c r="L149" s="6" t="s">
        <v>807</v>
      </c>
      <c r="M149" s="6"/>
      <c r="N149" s="6"/>
      <c r="O149" s="6">
        <v>1</v>
      </c>
      <c r="P149" s="6"/>
      <c r="Q149" s="6"/>
      <c r="R149" s="6"/>
      <c r="S149" s="6" t="s">
        <v>46</v>
      </c>
      <c r="T149" s="6" t="s">
        <v>67</v>
      </c>
      <c r="U149" s="6" t="s">
        <v>48</v>
      </c>
      <c r="V149" s="6" t="s">
        <v>49</v>
      </c>
      <c r="W149" s="6" t="s">
        <v>808</v>
      </c>
      <c r="X149" s="6" t="s">
        <v>809</v>
      </c>
      <c r="Y149" s="6" t="s">
        <v>792</v>
      </c>
      <c r="Z149" s="6" t="s">
        <v>793</v>
      </c>
      <c r="AA149" s="6" t="s">
        <v>794</v>
      </c>
      <c r="AB149" s="6">
        <v>1</v>
      </c>
      <c r="AC149" s="6" t="s">
        <v>748</v>
      </c>
      <c r="AD149" s="67" t="s">
        <v>663</v>
      </c>
      <c r="AE149" s="67" t="s">
        <v>780</v>
      </c>
      <c r="AF149" s="6" t="s">
        <v>810</v>
      </c>
      <c r="AG149" s="6" t="s">
        <v>772</v>
      </c>
      <c r="AH149" s="1" t="s">
        <v>89</v>
      </c>
      <c r="AI149" s="1" t="s">
        <v>90</v>
      </c>
      <c r="AJ149" s="7" t="e">
        <v>#N/A</v>
      </c>
      <c r="AK149" s="6">
        <v>1</v>
      </c>
      <c r="AL149" s="6" t="s">
        <v>156</v>
      </c>
      <c r="AM149" s="1"/>
      <c r="AN149" s="1"/>
      <c r="AO149" s="1"/>
      <c r="AP149" s="1"/>
      <c r="AQ149" s="4" t="s">
        <v>1249</v>
      </c>
      <c r="AR149" s="4" t="s">
        <v>1249</v>
      </c>
    </row>
    <row r="150" spans="1:47" s="4" customFormat="1" ht="18" customHeight="1" x14ac:dyDescent="0.25">
      <c r="A150" s="1" t="str">
        <f t="shared" si="2"/>
        <v>2017-3.8-1</v>
      </c>
      <c r="B150" s="5">
        <v>219</v>
      </c>
      <c r="C150" s="6" t="s">
        <v>655</v>
      </c>
      <c r="D150" s="6" t="s">
        <v>42</v>
      </c>
      <c r="E150" s="6"/>
      <c r="F150" s="6" t="s">
        <v>43</v>
      </c>
      <c r="G150" s="6"/>
      <c r="H150" s="6" t="s">
        <v>44</v>
      </c>
      <c r="I150" s="6">
        <v>2017</v>
      </c>
      <c r="J150" s="6">
        <v>2017</v>
      </c>
      <c r="K150" s="6">
        <v>130</v>
      </c>
      <c r="L150" s="6" t="s">
        <v>668</v>
      </c>
      <c r="M150" s="6"/>
      <c r="N150" s="6"/>
      <c r="O150" s="6">
        <v>1</v>
      </c>
      <c r="P150" s="6"/>
      <c r="Q150" s="6"/>
      <c r="R150" s="6"/>
      <c r="S150" s="6" t="s">
        <v>46</v>
      </c>
      <c r="T150" s="6" t="s">
        <v>67</v>
      </c>
      <c r="U150" s="6" t="s">
        <v>48</v>
      </c>
      <c r="V150" s="6" t="s">
        <v>49</v>
      </c>
      <c r="W150" s="6" t="s">
        <v>669</v>
      </c>
      <c r="X150" s="6" t="s">
        <v>658</v>
      </c>
      <c r="Y150" s="6" t="s">
        <v>811</v>
      </c>
      <c r="Z150" s="6" t="s">
        <v>812</v>
      </c>
      <c r="AA150" s="6" t="s">
        <v>813</v>
      </c>
      <c r="AB150" s="6">
        <v>1</v>
      </c>
      <c r="AC150" s="6" t="s">
        <v>748</v>
      </c>
      <c r="AD150" s="67" t="s">
        <v>663</v>
      </c>
      <c r="AE150" s="67" t="s">
        <v>780</v>
      </c>
      <c r="AF150" s="6" t="s">
        <v>814</v>
      </c>
      <c r="AG150" s="6" t="s">
        <v>772</v>
      </c>
      <c r="AH150" s="1" t="s">
        <v>60</v>
      </c>
      <c r="AI150" s="1" t="s">
        <v>666</v>
      </c>
      <c r="AJ150" s="7" t="e">
        <v>#N/A</v>
      </c>
      <c r="AK150" s="6">
        <v>1</v>
      </c>
      <c r="AL150" s="6" t="s">
        <v>156</v>
      </c>
      <c r="AM150" s="1"/>
      <c r="AN150" s="1"/>
      <c r="AO150" s="1"/>
      <c r="AP150" s="1"/>
      <c r="AQ150" s="4" t="s">
        <v>1249</v>
      </c>
      <c r="AR150" s="4" t="s">
        <v>1249</v>
      </c>
    </row>
    <row r="151" spans="1:47" s="4" customFormat="1" ht="18" customHeight="1" x14ac:dyDescent="0.25">
      <c r="A151" s="1" t="str">
        <f t="shared" si="2"/>
        <v>2017-3.8-2</v>
      </c>
      <c r="B151" s="5">
        <v>220</v>
      </c>
      <c r="C151" s="6" t="s">
        <v>655</v>
      </c>
      <c r="D151" s="6" t="s">
        <v>42</v>
      </c>
      <c r="E151" s="6"/>
      <c r="F151" s="6" t="s">
        <v>43</v>
      </c>
      <c r="G151" s="6"/>
      <c r="H151" s="6" t="s">
        <v>44</v>
      </c>
      <c r="I151" s="6">
        <v>2017</v>
      </c>
      <c r="J151" s="6">
        <v>2017</v>
      </c>
      <c r="K151" s="6">
        <v>130</v>
      </c>
      <c r="L151" s="6" t="s">
        <v>668</v>
      </c>
      <c r="M151" s="6"/>
      <c r="N151" s="6"/>
      <c r="O151" s="6">
        <v>2</v>
      </c>
      <c r="P151" s="6"/>
      <c r="Q151" s="6"/>
      <c r="R151" s="6"/>
      <c r="S151" s="6" t="s">
        <v>46</v>
      </c>
      <c r="T151" s="6" t="s">
        <v>67</v>
      </c>
      <c r="U151" s="6" t="s">
        <v>48</v>
      </c>
      <c r="V151" s="6" t="s">
        <v>49</v>
      </c>
      <c r="W151" s="6" t="s">
        <v>669</v>
      </c>
      <c r="X151" s="6" t="s">
        <v>658</v>
      </c>
      <c r="Y151" s="6" t="s">
        <v>786</v>
      </c>
      <c r="Z151" s="6" t="s">
        <v>787</v>
      </c>
      <c r="AA151" s="6" t="s">
        <v>788</v>
      </c>
      <c r="AB151" s="6">
        <v>0</v>
      </c>
      <c r="AC151" s="6" t="s">
        <v>662</v>
      </c>
      <c r="AD151" s="67" t="s">
        <v>663</v>
      </c>
      <c r="AE151" s="67" t="s">
        <v>780</v>
      </c>
      <c r="AF151" s="6" t="s">
        <v>815</v>
      </c>
      <c r="AG151" s="6" t="s">
        <v>772</v>
      </c>
      <c r="AH151" s="1" t="s">
        <v>60</v>
      </c>
      <c r="AI151" s="1" t="s">
        <v>666</v>
      </c>
      <c r="AJ151" s="7" t="e">
        <v>#N/A</v>
      </c>
      <c r="AK151" s="6">
        <v>0</v>
      </c>
      <c r="AL151" s="6" t="s">
        <v>156</v>
      </c>
      <c r="AM151" s="1"/>
      <c r="AN151" s="1"/>
      <c r="AO151" s="1"/>
      <c r="AP151" s="1"/>
      <c r="AQ151" s="4" t="s">
        <v>1249</v>
      </c>
      <c r="AR151" s="4" t="s">
        <v>1249</v>
      </c>
    </row>
    <row r="152" spans="1:47" s="4" customFormat="1" ht="18" customHeight="1" x14ac:dyDescent="0.25">
      <c r="A152" s="1" t="str">
        <f t="shared" si="2"/>
        <v>2017-3.1-2</v>
      </c>
      <c r="B152" s="5">
        <v>77</v>
      </c>
      <c r="C152" s="6" t="s">
        <v>671</v>
      </c>
      <c r="D152" s="6" t="s">
        <v>42</v>
      </c>
      <c r="E152" s="6"/>
      <c r="F152" s="6" t="s">
        <v>43</v>
      </c>
      <c r="G152" s="6"/>
      <c r="H152" s="6" t="s">
        <v>44</v>
      </c>
      <c r="I152" s="6">
        <v>2017</v>
      </c>
      <c r="J152" s="6">
        <v>2017</v>
      </c>
      <c r="K152" s="6">
        <v>152</v>
      </c>
      <c r="L152" s="9" t="s">
        <v>672</v>
      </c>
      <c r="M152" s="6"/>
      <c r="N152" s="6"/>
      <c r="O152" s="6">
        <v>2</v>
      </c>
      <c r="P152" s="6"/>
      <c r="Q152" s="6"/>
      <c r="R152" s="6"/>
      <c r="S152" s="6" t="s">
        <v>46</v>
      </c>
      <c r="T152" s="6" t="s">
        <v>47</v>
      </c>
      <c r="U152" s="6" t="s">
        <v>48</v>
      </c>
      <c r="V152" s="6" t="s">
        <v>49</v>
      </c>
      <c r="W152" s="6" t="s">
        <v>673</v>
      </c>
      <c r="X152" s="6" t="s">
        <v>674</v>
      </c>
      <c r="Y152" s="6" t="s">
        <v>782</v>
      </c>
      <c r="Z152" s="6" t="s">
        <v>783</v>
      </c>
      <c r="AA152" s="6" t="s">
        <v>816</v>
      </c>
      <c r="AB152" s="6">
        <v>1</v>
      </c>
      <c r="AC152" s="6" t="s">
        <v>817</v>
      </c>
      <c r="AD152" s="67" t="s">
        <v>679</v>
      </c>
      <c r="AE152" s="67" t="s">
        <v>818</v>
      </c>
      <c r="AF152" s="6" t="s">
        <v>819</v>
      </c>
      <c r="AG152" s="6" t="s">
        <v>772</v>
      </c>
      <c r="AH152" s="1" t="s">
        <v>76</v>
      </c>
      <c r="AI152" s="1" t="s">
        <v>451</v>
      </c>
      <c r="AJ152" s="7">
        <v>43098</v>
      </c>
      <c r="AK152" s="6">
        <v>1</v>
      </c>
      <c r="AL152" s="6" t="s">
        <v>156</v>
      </c>
      <c r="AM152" s="1"/>
      <c r="AN152" s="1"/>
      <c r="AO152" s="1"/>
      <c r="AP152" s="1"/>
      <c r="AQ152" s="4" t="s">
        <v>1249</v>
      </c>
      <c r="AR152" s="4" t="s">
        <v>1249</v>
      </c>
    </row>
    <row r="153" spans="1:47" s="4" customFormat="1" ht="18" customHeight="1" x14ac:dyDescent="0.25">
      <c r="A153" s="1" t="str">
        <f t="shared" si="2"/>
        <v>2017-3.1-3</v>
      </c>
      <c r="B153" s="5">
        <v>78</v>
      </c>
      <c r="C153" s="6" t="s">
        <v>671</v>
      </c>
      <c r="D153" s="6" t="s">
        <v>42</v>
      </c>
      <c r="E153" s="6"/>
      <c r="F153" s="6" t="s">
        <v>43</v>
      </c>
      <c r="G153" s="6"/>
      <c r="H153" s="6" t="s">
        <v>44</v>
      </c>
      <c r="I153" s="6">
        <v>2017</v>
      </c>
      <c r="J153" s="6">
        <v>2017</v>
      </c>
      <c r="K153" s="6">
        <v>152</v>
      </c>
      <c r="L153" s="9" t="s">
        <v>672</v>
      </c>
      <c r="M153" s="6"/>
      <c r="N153" s="6"/>
      <c r="O153" s="6">
        <v>3</v>
      </c>
      <c r="P153" s="6"/>
      <c r="Q153" s="6"/>
      <c r="R153" s="6"/>
      <c r="S153" s="6" t="s">
        <v>46</v>
      </c>
      <c r="T153" s="6" t="s">
        <v>47</v>
      </c>
      <c r="U153" s="6" t="s">
        <v>48</v>
      </c>
      <c r="V153" s="6" t="s">
        <v>49</v>
      </c>
      <c r="W153" s="6" t="s">
        <v>673</v>
      </c>
      <c r="X153" s="6" t="s">
        <v>674</v>
      </c>
      <c r="Y153" s="6" t="s">
        <v>820</v>
      </c>
      <c r="Z153" s="6" t="s">
        <v>717</v>
      </c>
      <c r="AA153" s="6" t="s">
        <v>821</v>
      </c>
      <c r="AB153" s="6">
        <v>1</v>
      </c>
      <c r="AC153" s="6" t="s">
        <v>817</v>
      </c>
      <c r="AD153" s="67" t="s">
        <v>679</v>
      </c>
      <c r="AE153" s="67" t="s">
        <v>818</v>
      </c>
      <c r="AF153" s="6" t="s">
        <v>822</v>
      </c>
      <c r="AG153" s="6" t="s">
        <v>772</v>
      </c>
      <c r="AH153" s="1" t="s">
        <v>76</v>
      </c>
      <c r="AI153" s="1" t="s">
        <v>451</v>
      </c>
      <c r="AJ153" s="7">
        <v>43187</v>
      </c>
      <c r="AK153" s="6">
        <v>1</v>
      </c>
      <c r="AL153" s="6" t="s">
        <v>156</v>
      </c>
      <c r="AM153" s="1"/>
      <c r="AN153" s="1"/>
      <c r="AO153" s="1"/>
      <c r="AP153" s="1"/>
      <c r="AQ153" s="4" t="s">
        <v>1248</v>
      </c>
      <c r="AR153" s="4" t="s">
        <v>1248</v>
      </c>
    </row>
    <row r="154" spans="1:47" s="4" customFormat="1" ht="18" customHeight="1" x14ac:dyDescent="0.25">
      <c r="A154" s="1" t="str">
        <f t="shared" si="2"/>
        <v>2017-3.11-1</v>
      </c>
      <c r="B154" s="5">
        <v>132</v>
      </c>
      <c r="C154" s="6" t="s">
        <v>671</v>
      </c>
      <c r="D154" s="6" t="s">
        <v>42</v>
      </c>
      <c r="E154" s="6"/>
      <c r="F154" s="6" t="s">
        <v>43</v>
      </c>
      <c r="G154" s="6"/>
      <c r="H154" s="6" t="s">
        <v>44</v>
      </c>
      <c r="I154" s="6">
        <v>2017</v>
      </c>
      <c r="J154" s="6">
        <v>2017</v>
      </c>
      <c r="K154" s="6">
        <v>152</v>
      </c>
      <c r="L154" s="9" t="s">
        <v>823</v>
      </c>
      <c r="M154" s="6"/>
      <c r="N154" s="6"/>
      <c r="O154" s="6">
        <v>1</v>
      </c>
      <c r="P154" s="6"/>
      <c r="Q154" s="6"/>
      <c r="R154" s="6"/>
      <c r="S154" s="6" t="s">
        <v>46</v>
      </c>
      <c r="T154" s="6" t="s">
        <v>47</v>
      </c>
      <c r="U154" s="6" t="s">
        <v>48</v>
      </c>
      <c r="V154" s="6" t="s">
        <v>49</v>
      </c>
      <c r="W154" s="6" t="s">
        <v>824</v>
      </c>
      <c r="X154" s="6" t="s">
        <v>825</v>
      </c>
      <c r="Y154" s="6" t="s">
        <v>826</v>
      </c>
      <c r="Z154" s="6" t="s">
        <v>827</v>
      </c>
      <c r="AA154" s="6" t="s">
        <v>828</v>
      </c>
      <c r="AB154" s="6">
        <v>1</v>
      </c>
      <c r="AC154" s="6" t="s">
        <v>829</v>
      </c>
      <c r="AD154" s="67" t="s">
        <v>679</v>
      </c>
      <c r="AE154" s="67" t="s">
        <v>818</v>
      </c>
      <c r="AF154" s="6" t="s">
        <v>830</v>
      </c>
      <c r="AG154" s="6" t="s">
        <v>772</v>
      </c>
      <c r="AH154" s="1" t="s">
        <v>60</v>
      </c>
      <c r="AI154" s="1" t="s">
        <v>330</v>
      </c>
      <c r="AJ154" s="7" t="e">
        <v>#N/A</v>
      </c>
      <c r="AK154" s="6">
        <v>1</v>
      </c>
      <c r="AL154" s="6" t="s">
        <v>156</v>
      </c>
      <c r="AM154" s="1"/>
      <c r="AN154" s="1"/>
      <c r="AO154" s="1"/>
      <c r="AP154" s="1"/>
      <c r="AQ154" s="4" t="s">
        <v>1248</v>
      </c>
    </row>
    <row r="155" spans="1:47" s="4" customFormat="1" ht="18" customHeight="1" x14ac:dyDescent="0.25">
      <c r="A155" s="1" t="str">
        <f t="shared" si="2"/>
        <v>2017-3.11-2</v>
      </c>
      <c r="B155" s="5">
        <v>133</v>
      </c>
      <c r="C155" s="6" t="s">
        <v>671</v>
      </c>
      <c r="D155" s="6" t="s">
        <v>42</v>
      </c>
      <c r="E155" s="6"/>
      <c r="F155" s="6" t="s">
        <v>43</v>
      </c>
      <c r="G155" s="6"/>
      <c r="H155" s="6" t="s">
        <v>44</v>
      </c>
      <c r="I155" s="6">
        <v>2017</v>
      </c>
      <c r="J155" s="6">
        <v>2017</v>
      </c>
      <c r="K155" s="6">
        <v>152</v>
      </c>
      <c r="L155" s="9" t="s">
        <v>823</v>
      </c>
      <c r="M155" s="6"/>
      <c r="N155" s="6"/>
      <c r="O155" s="6">
        <v>2</v>
      </c>
      <c r="P155" s="6"/>
      <c r="Q155" s="6"/>
      <c r="R155" s="6"/>
      <c r="S155" s="6" t="s">
        <v>46</v>
      </c>
      <c r="T155" s="6" t="s">
        <v>47</v>
      </c>
      <c r="U155" s="6" t="s">
        <v>48</v>
      </c>
      <c r="V155" s="6" t="s">
        <v>49</v>
      </c>
      <c r="W155" s="6" t="s">
        <v>824</v>
      </c>
      <c r="X155" s="6" t="s">
        <v>825</v>
      </c>
      <c r="Y155" s="6" t="s">
        <v>831</v>
      </c>
      <c r="Z155" s="6" t="s">
        <v>832</v>
      </c>
      <c r="AA155" s="6" t="s">
        <v>833</v>
      </c>
      <c r="AB155" s="6">
        <v>1</v>
      </c>
      <c r="AC155" s="6" t="s">
        <v>834</v>
      </c>
      <c r="AD155" s="67" t="s">
        <v>679</v>
      </c>
      <c r="AE155" s="67" t="s">
        <v>818</v>
      </c>
      <c r="AF155" s="6" t="s">
        <v>835</v>
      </c>
      <c r="AG155" s="6" t="s">
        <v>772</v>
      </c>
      <c r="AH155" s="1" t="s">
        <v>60</v>
      </c>
      <c r="AI155" s="1" t="s">
        <v>330</v>
      </c>
      <c r="AJ155" s="7" t="e">
        <v>#N/A</v>
      </c>
      <c r="AK155" s="6">
        <v>1</v>
      </c>
      <c r="AL155" s="6" t="s">
        <v>156</v>
      </c>
      <c r="AM155" s="1"/>
      <c r="AN155" s="1"/>
      <c r="AO155" s="1"/>
      <c r="AP155" s="1"/>
      <c r="AQ155" s="4" t="s">
        <v>1248</v>
      </c>
    </row>
    <row r="156" spans="1:47" s="4" customFormat="1" ht="18" customHeight="1" x14ac:dyDescent="0.25">
      <c r="A156" s="1" t="str">
        <f t="shared" si="2"/>
        <v>2017-3.12-1</v>
      </c>
      <c r="B156" s="5">
        <v>134</v>
      </c>
      <c r="C156" s="6" t="s">
        <v>671</v>
      </c>
      <c r="D156" s="6" t="s">
        <v>42</v>
      </c>
      <c r="E156" s="6"/>
      <c r="F156" s="6" t="s">
        <v>43</v>
      </c>
      <c r="G156" s="6"/>
      <c r="H156" s="6" t="s">
        <v>44</v>
      </c>
      <c r="I156" s="6">
        <v>2017</v>
      </c>
      <c r="J156" s="6">
        <v>2017</v>
      </c>
      <c r="K156" s="6">
        <v>152</v>
      </c>
      <c r="L156" s="9" t="s">
        <v>836</v>
      </c>
      <c r="M156" s="6"/>
      <c r="N156" s="6"/>
      <c r="O156" s="6">
        <v>1</v>
      </c>
      <c r="P156" s="6"/>
      <c r="Q156" s="6"/>
      <c r="R156" s="6"/>
      <c r="S156" s="6" t="s">
        <v>46</v>
      </c>
      <c r="T156" s="6" t="s">
        <v>47</v>
      </c>
      <c r="U156" s="6" t="s">
        <v>48</v>
      </c>
      <c r="V156" s="6" t="s">
        <v>49</v>
      </c>
      <c r="W156" s="6" t="s">
        <v>837</v>
      </c>
      <c r="X156" s="6" t="s">
        <v>825</v>
      </c>
      <c r="Y156" s="6" t="s">
        <v>826</v>
      </c>
      <c r="Z156" s="6" t="s">
        <v>827</v>
      </c>
      <c r="AA156" s="6" t="s">
        <v>828</v>
      </c>
      <c r="AB156" s="6">
        <v>1</v>
      </c>
      <c r="AC156" s="6" t="s">
        <v>829</v>
      </c>
      <c r="AD156" s="67" t="s">
        <v>679</v>
      </c>
      <c r="AE156" s="67" t="s">
        <v>818</v>
      </c>
      <c r="AF156" s="6" t="s">
        <v>830</v>
      </c>
      <c r="AG156" s="6" t="s">
        <v>772</v>
      </c>
      <c r="AH156" s="1" t="s">
        <v>60</v>
      </c>
      <c r="AI156" s="1" t="s">
        <v>330</v>
      </c>
      <c r="AJ156" s="7" t="e">
        <v>#N/A</v>
      </c>
      <c r="AK156" s="6">
        <v>1</v>
      </c>
      <c r="AL156" s="6" t="s">
        <v>156</v>
      </c>
      <c r="AM156" s="1"/>
      <c r="AN156" s="1"/>
      <c r="AO156" s="1"/>
      <c r="AP156" s="1"/>
      <c r="AQ156" s="4" t="s">
        <v>1248</v>
      </c>
    </row>
    <row r="157" spans="1:47" s="4" customFormat="1" ht="18" customHeight="1" x14ac:dyDescent="0.25">
      <c r="A157" s="1" t="str">
        <f t="shared" si="2"/>
        <v>2017-3.12-2</v>
      </c>
      <c r="B157" s="5">
        <v>135</v>
      </c>
      <c r="C157" s="6" t="s">
        <v>671</v>
      </c>
      <c r="D157" s="6" t="s">
        <v>42</v>
      </c>
      <c r="E157" s="6"/>
      <c r="F157" s="6" t="s">
        <v>43</v>
      </c>
      <c r="G157" s="6"/>
      <c r="H157" s="6" t="s">
        <v>44</v>
      </c>
      <c r="I157" s="6">
        <v>2017</v>
      </c>
      <c r="J157" s="6">
        <v>2017</v>
      </c>
      <c r="K157" s="6">
        <v>152</v>
      </c>
      <c r="L157" s="9" t="s">
        <v>836</v>
      </c>
      <c r="M157" s="6"/>
      <c r="N157" s="6"/>
      <c r="O157" s="6">
        <v>2</v>
      </c>
      <c r="P157" s="6"/>
      <c r="Q157" s="6"/>
      <c r="R157" s="6"/>
      <c r="S157" s="6" t="s">
        <v>46</v>
      </c>
      <c r="T157" s="6" t="s">
        <v>47</v>
      </c>
      <c r="U157" s="6" t="s">
        <v>48</v>
      </c>
      <c r="V157" s="6" t="s">
        <v>49</v>
      </c>
      <c r="W157" s="6" t="s">
        <v>837</v>
      </c>
      <c r="X157" s="6" t="s">
        <v>825</v>
      </c>
      <c r="Y157" s="6" t="s">
        <v>831</v>
      </c>
      <c r="Z157" s="6" t="s">
        <v>832</v>
      </c>
      <c r="AA157" s="6" t="s">
        <v>833</v>
      </c>
      <c r="AB157" s="6">
        <v>1</v>
      </c>
      <c r="AC157" s="6" t="s">
        <v>834</v>
      </c>
      <c r="AD157" s="67" t="s">
        <v>679</v>
      </c>
      <c r="AE157" s="67" t="s">
        <v>818</v>
      </c>
      <c r="AF157" s="6" t="s">
        <v>835</v>
      </c>
      <c r="AG157" s="6" t="s">
        <v>772</v>
      </c>
      <c r="AH157" s="1" t="s">
        <v>60</v>
      </c>
      <c r="AI157" s="1" t="s">
        <v>330</v>
      </c>
      <c r="AJ157" s="7" t="e">
        <v>#N/A</v>
      </c>
      <c r="AK157" s="6">
        <v>1</v>
      </c>
      <c r="AL157" s="6" t="s">
        <v>156</v>
      </c>
      <c r="AM157" s="1"/>
      <c r="AN157" s="1"/>
      <c r="AO157" s="1"/>
      <c r="AP157" s="1"/>
      <c r="AQ157" s="4" t="s">
        <v>1248</v>
      </c>
    </row>
    <row r="158" spans="1:47" s="4" customFormat="1" ht="18" customHeight="1" x14ac:dyDescent="0.25">
      <c r="A158" s="1" t="str">
        <f t="shared" si="2"/>
        <v>2017-3.2-1</v>
      </c>
      <c r="B158" s="5">
        <v>136</v>
      </c>
      <c r="C158" s="6" t="s">
        <v>671</v>
      </c>
      <c r="D158" s="6" t="s">
        <v>42</v>
      </c>
      <c r="E158" s="6"/>
      <c r="F158" s="6" t="s">
        <v>43</v>
      </c>
      <c r="G158" s="6"/>
      <c r="H158" s="6" t="s">
        <v>44</v>
      </c>
      <c r="I158" s="6">
        <v>2017</v>
      </c>
      <c r="J158" s="6">
        <v>2017</v>
      </c>
      <c r="K158" s="6">
        <v>152</v>
      </c>
      <c r="L158" s="9" t="s">
        <v>656</v>
      </c>
      <c r="M158" s="6"/>
      <c r="N158" s="6"/>
      <c r="O158" s="6">
        <v>1</v>
      </c>
      <c r="P158" s="6"/>
      <c r="Q158" s="6"/>
      <c r="R158" s="6"/>
      <c r="S158" s="6" t="s">
        <v>46</v>
      </c>
      <c r="T158" s="6" t="s">
        <v>47</v>
      </c>
      <c r="U158" s="6" t="s">
        <v>48</v>
      </c>
      <c r="V158" s="6" t="s">
        <v>49</v>
      </c>
      <c r="W158" s="24" t="s">
        <v>838</v>
      </c>
      <c r="X158" s="6" t="s">
        <v>825</v>
      </c>
      <c r="Y158" s="6" t="s">
        <v>826</v>
      </c>
      <c r="Z158" s="6" t="s">
        <v>827</v>
      </c>
      <c r="AA158" s="6" t="s">
        <v>828</v>
      </c>
      <c r="AB158" s="6">
        <v>1</v>
      </c>
      <c r="AC158" s="6" t="s">
        <v>839</v>
      </c>
      <c r="AD158" s="67" t="s">
        <v>679</v>
      </c>
      <c r="AE158" s="67" t="s">
        <v>818</v>
      </c>
      <c r="AF158" s="6" t="s">
        <v>840</v>
      </c>
      <c r="AG158" s="6" t="s">
        <v>772</v>
      </c>
      <c r="AH158" s="1" t="s">
        <v>60</v>
      </c>
      <c r="AI158" s="1" t="s">
        <v>666</v>
      </c>
      <c r="AJ158" s="7" t="e">
        <v>#N/A</v>
      </c>
      <c r="AK158" s="6">
        <v>1</v>
      </c>
      <c r="AL158" s="6" t="s">
        <v>156</v>
      </c>
      <c r="AM158" s="1"/>
      <c r="AN158" s="1"/>
      <c r="AO158" s="1"/>
      <c r="AP158" s="1"/>
      <c r="AQ158" s="4" t="s">
        <v>1248</v>
      </c>
    </row>
    <row r="159" spans="1:47" s="4" customFormat="1" ht="18" customHeight="1" x14ac:dyDescent="0.25">
      <c r="A159" s="1" t="str">
        <f t="shared" si="2"/>
        <v>2017-3.2-2</v>
      </c>
      <c r="B159" s="5">
        <v>137</v>
      </c>
      <c r="C159" s="6" t="s">
        <v>671</v>
      </c>
      <c r="D159" s="6" t="s">
        <v>42</v>
      </c>
      <c r="E159" s="6"/>
      <c r="F159" s="6" t="s">
        <v>43</v>
      </c>
      <c r="G159" s="6"/>
      <c r="H159" s="6" t="s">
        <v>44</v>
      </c>
      <c r="I159" s="6">
        <v>2017</v>
      </c>
      <c r="J159" s="6">
        <v>2017</v>
      </c>
      <c r="K159" s="6">
        <v>152</v>
      </c>
      <c r="L159" s="9" t="s">
        <v>656</v>
      </c>
      <c r="M159" s="6"/>
      <c r="N159" s="6"/>
      <c r="O159" s="6">
        <v>2</v>
      </c>
      <c r="P159" s="6"/>
      <c r="Q159" s="6"/>
      <c r="R159" s="6"/>
      <c r="S159" s="6" t="s">
        <v>46</v>
      </c>
      <c r="T159" s="6" t="s">
        <v>47</v>
      </c>
      <c r="U159" s="6" t="s">
        <v>48</v>
      </c>
      <c r="V159" s="6" t="s">
        <v>49</v>
      </c>
      <c r="W159" s="24" t="s">
        <v>838</v>
      </c>
      <c r="X159" s="6" t="s">
        <v>825</v>
      </c>
      <c r="Y159" s="6" t="s">
        <v>831</v>
      </c>
      <c r="Z159" s="6" t="s">
        <v>832</v>
      </c>
      <c r="AA159" s="6" t="s">
        <v>833</v>
      </c>
      <c r="AB159" s="6">
        <v>0</v>
      </c>
      <c r="AC159" s="6" t="s">
        <v>834</v>
      </c>
      <c r="AD159" s="67" t="s">
        <v>679</v>
      </c>
      <c r="AE159" s="67" t="s">
        <v>818</v>
      </c>
      <c r="AF159" s="6" t="s">
        <v>841</v>
      </c>
      <c r="AG159" s="6" t="s">
        <v>772</v>
      </c>
      <c r="AH159" s="1" t="s">
        <v>60</v>
      </c>
      <c r="AI159" s="1" t="s">
        <v>666</v>
      </c>
      <c r="AJ159" s="7" t="e">
        <v>#N/A</v>
      </c>
      <c r="AK159" s="6">
        <v>0</v>
      </c>
      <c r="AL159" s="6" t="s">
        <v>156</v>
      </c>
      <c r="AM159" s="1"/>
      <c r="AN159" s="1"/>
      <c r="AO159" s="1"/>
      <c r="AP159" s="1"/>
      <c r="AQ159" s="4" t="s">
        <v>1248</v>
      </c>
    </row>
    <row r="160" spans="1:47" s="4" customFormat="1" ht="18" customHeight="1" x14ac:dyDescent="0.25">
      <c r="A160" s="1" t="str">
        <f t="shared" si="2"/>
        <v>2017-3.2-3</v>
      </c>
      <c r="B160" s="5">
        <v>138</v>
      </c>
      <c r="C160" s="6" t="s">
        <v>671</v>
      </c>
      <c r="D160" s="6" t="s">
        <v>42</v>
      </c>
      <c r="E160" s="6"/>
      <c r="F160" s="6" t="s">
        <v>43</v>
      </c>
      <c r="G160" s="6"/>
      <c r="H160" s="6" t="s">
        <v>44</v>
      </c>
      <c r="I160" s="6">
        <v>2017</v>
      </c>
      <c r="J160" s="6">
        <v>2017</v>
      </c>
      <c r="K160" s="6">
        <v>152</v>
      </c>
      <c r="L160" s="9" t="s">
        <v>656</v>
      </c>
      <c r="M160" s="6"/>
      <c r="N160" s="6"/>
      <c r="O160" s="6">
        <v>3</v>
      </c>
      <c r="P160" s="6"/>
      <c r="Q160" s="6"/>
      <c r="R160" s="6"/>
      <c r="S160" s="6" t="s">
        <v>46</v>
      </c>
      <c r="T160" s="6" t="s">
        <v>47</v>
      </c>
      <c r="U160" s="6" t="s">
        <v>48</v>
      </c>
      <c r="V160" s="6" t="s">
        <v>49</v>
      </c>
      <c r="W160" s="24" t="s">
        <v>838</v>
      </c>
      <c r="X160" s="6" t="s">
        <v>825</v>
      </c>
      <c r="Y160" s="6" t="s">
        <v>842</v>
      </c>
      <c r="Z160" s="6" t="s">
        <v>843</v>
      </c>
      <c r="AA160" s="6" t="s">
        <v>844</v>
      </c>
      <c r="AB160" s="6">
        <v>1</v>
      </c>
      <c r="AC160" s="6" t="s">
        <v>834</v>
      </c>
      <c r="AD160" s="67" t="s">
        <v>679</v>
      </c>
      <c r="AE160" s="67" t="s">
        <v>818</v>
      </c>
      <c r="AF160" s="6" t="s">
        <v>845</v>
      </c>
      <c r="AG160" s="6" t="s">
        <v>772</v>
      </c>
      <c r="AH160" s="1" t="s">
        <v>60</v>
      </c>
      <c r="AI160" s="1" t="s">
        <v>666</v>
      </c>
      <c r="AJ160" s="7" t="e">
        <v>#N/A</v>
      </c>
      <c r="AK160" s="6">
        <v>1</v>
      </c>
      <c r="AL160" s="6" t="s">
        <v>156</v>
      </c>
      <c r="AM160" s="1"/>
      <c r="AN160" s="1"/>
      <c r="AO160" s="1"/>
      <c r="AP160" s="1"/>
      <c r="AQ160" s="4" t="s">
        <v>1248</v>
      </c>
    </row>
    <row r="161" spans="1:44" s="4" customFormat="1" ht="18" customHeight="1" x14ac:dyDescent="0.25">
      <c r="A161" s="1" t="str">
        <f t="shared" si="2"/>
        <v>2017-3.4-1</v>
      </c>
      <c r="B161" s="5">
        <v>186</v>
      </c>
      <c r="C161" s="6" t="s">
        <v>671</v>
      </c>
      <c r="D161" s="6" t="s">
        <v>42</v>
      </c>
      <c r="E161" s="6"/>
      <c r="F161" s="6" t="s">
        <v>43</v>
      </c>
      <c r="G161" s="6"/>
      <c r="H161" s="6" t="s">
        <v>44</v>
      </c>
      <c r="I161" s="6">
        <v>2017</v>
      </c>
      <c r="J161" s="6">
        <v>2017</v>
      </c>
      <c r="K161" s="6">
        <v>152</v>
      </c>
      <c r="L161" s="6" t="s">
        <v>796</v>
      </c>
      <c r="M161" s="6"/>
      <c r="N161" s="6"/>
      <c r="O161" s="6">
        <v>1</v>
      </c>
      <c r="P161" s="6"/>
      <c r="Q161" s="6"/>
      <c r="R161" s="6"/>
      <c r="S161" s="6" t="s">
        <v>46</v>
      </c>
      <c r="T161" s="6" t="s">
        <v>47</v>
      </c>
      <c r="U161" s="6" t="s">
        <v>48</v>
      </c>
      <c r="V161" s="6" t="s">
        <v>49</v>
      </c>
      <c r="W161" s="6" t="s">
        <v>846</v>
      </c>
      <c r="X161" s="6" t="s">
        <v>825</v>
      </c>
      <c r="Y161" s="6" t="s">
        <v>847</v>
      </c>
      <c r="Z161" s="6" t="s">
        <v>848</v>
      </c>
      <c r="AA161" s="6" t="s">
        <v>849</v>
      </c>
      <c r="AB161" s="6">
        <v>1</v>
      </c>
      <c r="AC161" s="6" t="s">
        <v>850</v>
      </c>
      <c r="AD161" s="67" t="s">
        <v>679</v>
      </c>
      <c r="AE161" s="67" t="s">
        <v>818</v>
      </c>
      <c r="AF161" s="6" t="s">
        <v>806</v>
      </c>
      <c r="AG161" s="6" t="s">
        <v>772</v>
      </c>
      <c r="AH161" s="1" t="s">
        <v>89</v>
      </c>
      <c r="AI161" s="1" t="s">
        <v>90</v>
      </c>
      <c r="AJ161" s="7" t="e">
        <v>#N/A</v>
      </c>
      <c r="AK161" s="6">
        <v>1</v>
      </c>
      <c r="AL161" s="6" t="s">
        <v>156</v>
      </c>
      <c r="AM161" s="1"/>
      <c r="AN161" s="1"/>
      <c r="AO161" s="1"/>
      <c r="AP161" s="1"/>
      <c r="AQ161" s="4" t="s">
        <v>1248</v>
      </c>
    </row>
    <row r="162" spans="1:44" s="4" customFormat="1" ht="18" customHeight="1" x14ac:dyDescent="0.25">
      <c r="A162" s="1" t="str">
        <f t="shared" si="2"/>
        <v>2017-3.5-1</v>
      </c>
      <c r="B162" s="5">
        <v>195</v>
      </c>
      <c r="C162" s="6" t="s">
        <v>671</v>
      </c>
      <c r="D162" s="6" t="s">
        <v>42</v>
      </c>
      <c r="E162" s="6"/>
      <c r="F162" s="6" t="s">
        <v>43</v>
      </c>
      <c r="G162" s="6"/>
      <c r="H162" s="6" t="s">
        <v>44</v>
      </c>
      <c r="I162" s="6">
        <v>2017</v>
      </c>
      <c r="J162" s="6">
        <v>2017</v>
      </c>
      <c r="K162" s="6">
        <v>152</v>
      </c>
      <c r="L162" s="6" t="s">
        <v>225</v>
      </c>
      <c r="M162" s="6"/>
      <c r="N162" s="6"/>
      <c r="O162" s="6">
        <v>1</v>
      </c>
      <c r="P162" s="6"/>
      <c r="Q162" s="6"/>
      <c r="R162" s="6"/>
      <c r="S162" s="6" t="s">
        <v>46</v>
      </c>
      <c r="T162" s="6" t="s">
        <v>47</v>
      </c>
      <c r="U162" s="6" t="s">
        <v>48</v>
      </c>
      <c r="V162" s="6" t="s">
        <v>49</v>
      </c>
      <c r="W162" s="6" t="s">
        <v>851</v>
      </c>
      <c r="X162" s="6" t="s">
        <v>825</v>
      </c>
      <c r="Y162" s="6" t="s">
        <v>826</v>
      </c>
      <c r="Z162" s="6" t="s">
        <v>827</v>
      </c>
      <c r="AA162" s="6" t="s">
        <v>828</v>
      </c>
      <c r="AB162" s="6">
        <v>1</v>
      </c>
      <c r="AC162" s="6" t="s">
        <v>829</v>
      </c>
      <c r="AD162" s="67" t="s">
        <v>679</v>
      </c>
      <c r="AE162" s="67" t="s">
        <v>818</v>
      </c>
      <c r="AF162" s="10" t="s">
        <v>852</v>
      </c>
      <c r="AG162" s="6" t="s">
        <v>772</v>
      </c>
      <c r="AH162" s="1" t="s">
        <v>60</v>
      </c>
      <c r="AI162" s="1" t="s">
        <v>666</v>
      </c>
      <c r="AJ162" s="7" t="e">
        <v>#N/A</v>
      </c>
      <c r="AK162" s="6">
        <v>1</v>
      </c>
      <c r="AL162" s="6" t="s">
        <v>156</v>
      </c>
      <c r="AM162" s="1"/>
      <c r="AN162" s="1"/>
      <c r="AO162" s="1"/>
      <c r="AP162" s="1"/>
      <c r="AQ162" s="4" t="s">
        <v>1248</v>
      </c>
      <c r="AR162" s="4" t="s">
        <v>1248</v>
      </c>
    </row>
    <row r="163" spans="1:44" s="4" customFormat="1" ht="18" customHeight="1" x14ac:dyDescent="0.25">
      <c r="A163" s="1" t="str">
        <f t="shared" si="2"/>
        <v>2017-3.5-2</v>
      </c>
      <c r="B163" s="5">
        <v>196</v>
      </c>
      <c r="C163" s="6" t="s">
        <v>671</v>
      </c>
      <c r="D163" s="6" t="s">
        <v>42</v>
      </c>
      <c r="E163" s="6"/>
      <c r="F163" s="6" t="s">
        <v>43</v>
      </c>
      <c r="G163" s="6"/>
      <c r="H163" s="6" t="s">
        <v>44</v>
      </c>
      <c r="I163" s="6">
        <v>2017</v>
      </c>
      <c r="J163" s="6">
        <v>2017</v>
      </c>
      <c r="K163" s="6">
        <v>152</v>
      </c>
      <c r="L163" s="6" t="s">
        <v>225</v>
      </c>
      <c r="M163" s="6"/>
      <c r="N163" s="6"/>
      <c r="O163" s="6">
        <v>2</v>
      </c>
      <c r="P163" s="6"/>
      <c r="Q163" s="6"/>
      <c r="R163" s="6"/>
      <c r="S163" s="6" t="s">
        <v>46</v>
      </c>
      <c r="T163" s="6" t="s">
        <v>47</v>
      </c>
      <c r="U163" s="6" t="s">
        <v>48</v>
      </c>
      <c r="V163" s="6" t="s">
        <v>49</v>
      </c>
      <c r="W163" s="6" t="s">
        <v>851</v>
      </c>
      <c r="X163" s="6" t="s">
        <v>825</v>
      </c>
      <c r="Y163" s="6" t="s">
        <v>831</v>
      </c>
      <c r="Z163" s="6" t="s">
        <v>832</v>
      </c>
      <c r="AA163" s="6" t="s">
        <v>833</v>
      </c>
      <c r="AB163" s="6">
        <v>0</v>
      </c>
      <c r="AC163" s="6" t="s">
        <v>834</v>
      </c>
      <c r="AD163" s="67" t="s">
        <v>679</v>
      </c>
      <c r="AE163" s="67" t="s">
        <v>818</v>
      </c>
      <c r="AF163" s="10" t="s">
        <v>853</v>
      </c>
      <c r="AG163" s="6" t="s">
        <v>772</v>
      </c>
      <c r="AH163" s="1" t="s">
        <v>60</v>
      </c>
      <c r="AI163" s="1" t="s">
        <v>666</v>
      </c>
      <c r="AJ163" s="7" t="e">
        <v>#N/A</v>
      </c>
      <c r="AK163" s="6">
        <v>0</v>
      </c>
      <c r="AL163" s="6" t="s">
        <v>156</v>
      </c>
      <c r="AM163" s="1"/>
      <c r="AN163" s="1"/>
      <c r="AO163" s="1"/>
      <c r="AP163" s="1"/>
      <c r="AQ163" s="4" t="s">
        <v>1248</v>
      </c>
      <c r="AR163" s="4" t="s">
        <v>1248</v>
      </c>
    </row>
    <row r="164" spans="1:44" s="4" customFormat="1" ht="18" customHeight="1" x14ac:dyDescent="0.25">
      <c r="A164" s="1" t="str">
        <f t="shared" si="2"/>
        <v>2017-3.6-1</v>
      </c>
      <c r="B164" s="5">
        <v>208</v>
      </c>
      <c r="C164" s="6" t="s">
        <v>671</v>
      </c>
      <c r="D164" s="6" t="s">
        <v>42</v>
      </c>
      <c r="E164" s="6"/>
      <c r="F164" s="6" t="s">
        <v>43</v>
      </c>
      <c r="G164" s="6"/>
      <c r="H164" s="6" t="s">
        <v>44</v>
      </c>
      <c r="I164" s="6">
        <v>2017</v>
      </c>
      <c r="J164" s="6">
        <v>2017</v>
      </c>
      <c r="K164" s="6">
        <v>152</v>
      </c>
      <c r="L164" s="6" t="s">
        <v>804</v>
      </c>
      <c r="M164" s="6"/>
      <c r="N164" s="6"/>
      <c r="O164" s="6">
        <v>1</v>
      </c>
      <c r="P164" s="6"/>
      <c r="Q164" s="6"/>
      <c r="R164" s="6"/>
      <c r="S164" s="6" t="s">
        <v>46</v>
      </c>
      <c r="T164" s="6" t="s">
        <v>47</v>
      </c>
      <c r="U164" s="6" t="s">
        <v>48</v>
      </c>
      <c r="V164" s="6" t="s">
        <v>49</v>
      </c>
      <c r="W164" s="6" t="s">
        <v>854</v>
      </c>
      <c r="X164" s="6" t="s">
        <v>855</v>
      </c>
      <c r="Y164" s="6" t="s">
        <v>856</v>
      </c>
      <c r="Z164" s="6" t="s">
        <v>857</v>
      </c>
      <c r="AA164" s="6" t="s">
        <v>858</v>
      </c>
      <c r="AB164" s="6">
        <v>1</v>
      </c>
      <c r="AC164" s="6" t="s">
        <v>829</v>
      </c>
      <c r="AD164" s="67" t="s">
        <v>859</v>
      </c>
      <c r="AE164" s="67" t="s">
        <v>818</v>
      </c>
      <c r="AF164" s="11" t="s">
        <v>860</v>
      </c>
      <c r="AG164" s="6" t="s">
        <v>772</v>
      </c>
      <c r="AH164" s="1" t="s">
        <v>60</v>
      </c>
      <c r="AI164" s="1" t="s">
        <v>184</v>
      </c>
      <c r="AJ164" s="7" t="e">
        <v>#N/A</v>
      </c>
      <c r="AK164" s="6">
        <v>1</v>
      </c>
      <c r="AL164" s="6" t="s">
        <v>156</v>
      </c>
      <c r="AM164" s="1"/>
      <c r="AN164" s="1"/>
      <c r="AO164" s="1"/>
      <c r="AP164" s="1"/>
      <c r="AQ164" s="4" t="s">
        <v>1248</v>
      </c>
      <c r="AR164" s="4" t="s">
        <v>1248</v>
      </c>
    </row>
    <row r="165" spans="1:44" s="4" customFormat="1" ht="18" customHeight="1" x14ac:dyDescent="0.25">
      <c r="A165" s="1" t="str">
        <f t="shared" si="2"/>
        <v>2017-3.6-2</v>
      </c>
      <c r="B165" s="5">
        <v>209</v>
      </c>
      <c r="C165" s="6" t="s">
        <v>671</v>
      </c>
      <c r="D165" s="6" t="s">
        <v>42</v>
      </c>
      <c r="E165" s="6"/>
      <c r="F165" s="6" t="s">
        <v>43</v>
      </c>
      <c r="G165" s="6"/>
      <c r="H165" s="6" t="s">
        <v>44</v>
      </c>
      <c r="I165" s="6">
        <v>2017</v>
      </c>
      <c r="J165" s="6">
        <v>2017</v>
      </c>
      <c r="K165" s="6">
        <v>152</v>
      </c>
      <c r="L165" s="6" t="s">
        <v>804</v>
      </c>
      <c r="M165" s="6"/>
      <c r="N165" s="6"/>
      <c r="O165" s="6">
        <v>2</v>
      </c>
      <c r="P165" s="6"/>
      <c r="Q165" s="6"/>
      <c r="R165" s="6"/>
      <c r="S165" s="6" t="s">
        <v>46</v>
      </c>
      <c r="T165" s="6" t="s">
        <v>47</v>
      </c>
      <c r="U165" s="6" t="s">
        <v>48</v>
      </c>
      <c r="V165" s="6" t="s">
        <v>49</v>
      </c>
      <c r="W165" s="6" t="s">
        <v>854</v>
      </c>
      <c r="X165" s="6" t="s">
        <v>855</v>
      </c>
      <c r="Y165" s="6" t="s">
        <v>861</v>
      </c>
      <c r="Z165" s="6" t="s">
        <v>862</v>
      </c>
      <c r="AA165" s="6" t="s">
        <v>863</v>
      </c>
      <c r="AB165" s="6">
        <v>0.5</v>
      </c>
      <c r="AC165" s="6" t="s">
        <v>864</v>
      </c>
      <c r="AD165" s="67" t="s">
        <v>859</v>
      </c>
      <c r="AE165" s="67" t="s">
        <v>818</v>
      </c>
      <c r="AF165" s="6" t="s">
        <v>806</v>
      </c>
      <c r="AG165" s="6" t="s">
        <v>772</v>
      </c>
      <c r="AH165" s="1" t="s">
        <v>89</v>
      </c>
      <c r="AI165" s="1" t="s">
        <v>90</v>
      </c>
      <c r="AJ165" s="7" t="e">
        <v>#N/A</v>
      </c>
      <c r="AK165" s="6">
        <v>0.5</v>
      </c>
      <c r="AL165" s="6" t="s">
        <v>156</v>
      </c>
      <c r="AM165" s="1"/>
      <c r="AN165" s="1"/>
      <c r="AO165" s="1"/>
      <c r="AP165" s="1"/>
      <c r="AQ165" s="4" t="s">
        <v>1248</v>
      </c>
      <c r="AR165" s="4" t="s">
        <v>1248</v>
      </c>
    </row>
    <row r="166" spans="1:44" s="4" customFormat="1" ht="18" customHeight="1" x14ac:dyDescent="0.25">
      <c r="A166" s="1" t="str">
        <f t="shared" si="2"/>
        <v>2017-3.6-3</v>
      </c>
      <c r="B166" s="5">
        <v>210</v>
      </c>
      <c r="C166" s="6" t="s">
        <v>671</v>
      </c>
      <c r="D166" s="6" t="s">
        <v>42</v>
      </c>
      <c r="E166" s="6"/>
      <c r="F166" s="6" t="s">
        <v>43</v>
      </c>
      <c r="G166" s="6"/>
      <c r="H166" s="6" t="s">
        <v>44</v>
      </c>
      <c r="I166" s="6">
        <v>2017</v>
      </c>
      <c r="J166" s="6">
        <v>2017</v>
      </c>
      <c r="K166" s="6">
        <v>152</v>
      </c>
      <c r="L166" s="6" t="s">
        <v>804</v>
      </c>
      <c r="M166" s="6"/>
      <c r="N166" s="6"/>
      <c r="O166" s="6">
        <v>3</v>
      </c>
      <c r="P166" s="6"/>
      <c r="Q166" s="6"/>
      <c r="R166" s="6"/>
      <c r="S166" s="6" t="s">
        <v>46</v>
      </c>
      <c r="T166" s="6" t="s">
        <v>47</v>
      </c>
      <c r="U166" s="6" t="s">
        <v>48</v>
      </c>
      <c r="V166" s="6" t="s">
        <v>49</v>
      </c>
      <c r="W166" s="6" t="s">
        <v>854</v>
      </c>
      <c r="X166" s="6" t="s">
        <v>865</v>
      </c>
      <c r="Y166" s="6" t="s">
        <v>866</v>
      </c>
      <c r="Z166" s="6" t="s">
        <v>867</v>
      </c>
      <c r="AA166" s="6" t="s">
        <v>868</v>
      </c>
      <c r="AB166" s="6">
        <v>0</v>
      </c>
      <c r="AC166" s="6" t="s">
        <v>829</v>
      </c>
      <c r="AD166" s="67" t="s">
        <v>859</v>
      </c>
      <c r="AE166" s="67" t="s">
        <v>818</v>
      </c>
      <c r="AF166" s="6" t="s">
        <v>869</v>
      </c>
      <c r="AG166" s="6" t="s">
        <v>772</v>
      </c>
      <c r="AH166" s="1" t="s">
        <v>76</v>
      </c>
      <c r="AI166" s="1" t="s">
        <v>262</v>
      </c>
      <c r="AJ166" s="7" t="e">
        <v>#N/A</v>
      </c>
      <c r="AK166" s="6">
        <v>0</v>
      </c>
      <c r="AL166" s="6" t="s">
        <v>156</v>
      </c>
      <c r="AM166" s="1"/>
      <c r="AN166" s="1"/>
      <c r="AO166" s="1"/>
      <c r="AP166" s="1"/>
      <c r="AQ166" s="4" t="s">
        <v>1248</v>
      </c>
      <c r="AR166" s="4" t="s">
        <v>1248</v>
      </c>
    </row>
    <row r="167" spans="1:44" s="4" customFormat="1" ht="18" customHeight="1" x14ac:dyDescent="0.25">
      <c r="A167" s="1" t="str">
        <f t="shared" si="2"/>
        <v>2017-3.7-1</v>
      </c>
      <c r="B167" s="5">
        <v>215</v>
      </c>
      <c r="C167" s="6" t="s">
        <v>671</v>
      </c>
      <c r="D167" s="6" t="s">
        <v>42</v>
      </c>
      <c r="E167" s="6"/>
      <c r="F167" s="6" t="s">
        <v>43</v>
      </c>
      <c r="G167" s="6"/>
      <c r="H167" s="6" t="s">
        <v>44</v>
      </c>
      <c r="I167" s="6">
        <v>2017</v>
      </c>
      <c r="J167" s="6">
        <v>2017</v>
      </c>
      <c r="K167" s="6">
        <v>152</v>
      </c>
      <c r="L167" s="6" t="s">
        <v>807</v>
      </c>
      <c r="M167" s="6"/>
      <c r="N167" s="6"/>
      <c r="O167" s="6">
        <v>1</v>
      </c>
      <c r="P167" s="6"/>
      <c r="Q167" s="6"/>
      <c r="R167" s="6"/>
      <c r="S167" s="6" t="s">
        <v>46</v>
      </c>
      <c r="T167" s="6" t="s">
        <v>47</v>
      </c>
      <c r="U167" s="6" t="s">
        <v>48</v>
      </c>
      <c r="V167" s="6" t="s">
        <v>49</v>
      </c>
      <c r="W167" s="6" t="s">
        <v>870</v>
      </c>
      <c r="X167" s="6" t="s">
        <v>825</v>
      </c>
      <c r="Y167" s="6" t="s">
        <v>826</v>
      </c>
      <c r="Z167" s="6" t="s">
        <v>827</v>
      </c>
      <c r="AA167" s="6" t="s">
        <v>828</v>
      </c>
      <c r="AB167" s="6">
        <v>1</v>
      </c>
      <c r="AC167" s="6" t="s">
        <v>829</v>
      </c>
      <c r="AD167" s="67" t="s">
        <v>679</v>
      </c>
      <c r="AE167" s="67" t="s">
        <v>818</v>
      </c>
      <c r="AF167" s="6" t="s">
        <v>871</v>
      </c>
      <c r="AG167" s="6" t="s">
        <v>772</v>
      </c>
      <c r="AH167" s="1" t="s">
        <v>89</v>
      </c>
      <c r="AI167" s="1" t="s">
        <v>90</v>
      </c>
      <c r="AJ167" s="7" t="e">
        <v>#N/A</v>
      </c>
      <c r="AK167" s="6">
        <v>1</v>
      </c>
      <c r="AL167" s="6" t="s">
        <v>156</v>
      </c>
      <c r="AM167" s="1"/>
      <c r="AN167" s="1"/>
      <c r="AO167" s="1"/>
      <c r="AP167" s="1"/>
      <c r="AQ167" s="4" t="s">
        <v>1248</v>
      </c>
    </row>
    <row r="168" spans="1:44" s="4" customFormat="1" ht="18" customHeight="1" x14ac:dyDescent="0.25">
      <c r="A168" s="1" t="str">
        <f t="shared" si="2"/>
        <v>2017-3.7-2</v>
      </c>
      <c r="B168" s="5">
        <v>216</v>
      </c>
      <c r="C168" s="6" t="s">
        <v>671</v>
      </c>
      <c r="D168" s="6" t="s">
        <v>42</v>
      </c>
      <c r="E168" s="6"/>
      <c r="F168" s="6" t="s">
        <v>43</v>
      </c>
      <c r="G168" s="6"/>
      <c r="H168" s="6" t="s">
        <v>44</v>
      </c>
      <c r="I168" s="6">
        <v>2017</v>
      </c>
      <c r="J168" s="6">
        <v>2017</v>
      </c>
      <c r="K168" s="6">
        <v>152</v>
      </c>
      <c r="L168" s="6" t="s">
        <v>807</v>
      </c>
      <c r="M168" s="6"/>
      <c r="N168" s="6"/>
      <c r="O168" s="6">
        <v>2</v>
      </c>
      <c r="P168" s="6"/>
      <c r="Q168" s="6"/>
      <c r="R168" s="6"/>
      <c r="S168" s="6" t="s">
        <v>46</v>
      </c>
      <c r="T168" s="6" t="s">
        <v>47</v>
      </c>
      <c r="U168" s="6" t="s">
        <v>48</v>
      </c>
      <c r="V168" s="6" t="s">
        <v>49</v>
      </c>
      <c r="W168" s="6" t="s">
        <v>870</v>
      </c>
      <c r="X168" s="6" t="s">
        <v>825</v>
      </c>
      <c r="Y168" s="6" t="s">
        <v>831</v>
      </c>
      <c r="Z168" s="6" t="s">
        <v>832</v>
      </c>
      <c r="AA168" s="6" t="s">
        <v>833</v>
      </c>
      <c r="AB168" s="6">
        <v>1</v>
      </c>
      <c r="AC168" s="6" t="s">
        <v>834</v>
      </c>
      <c r="AD168" s="67" t="s">
        <v>679</v>
      </c>
      <c r="AE168" s="67" t="s">
        <v>818</v>
      </c>
      <c r="AF168" s="6" t="s">
        <v>872</v>
      </c>
      <c r="AG168" s="6" t="s">
        <v>772</v>
      </c>
      <c r="AH168" s="1" t="s">
        <v>60</v>
      </c>
      <c r="AI168" s="1" t="s">
        <v>330</v>
      </c>
      <c r="AJ168" s="7" t="e">
        <v>#N/A</v>
      </c>
      <c r="AK168" s="6">
        <v>1</v>
      </c>
      <c r="AL168" s="6" t="s">
        <v>156</v>
      </c>
      <c r="AM168" s="1"/>
      <c r="AN168" s="1"/>
      <c r="AO168" s="1"/>
      <c r="AP168" s="1"/>
      <c r="AQ168" s="4" t="s">
        <v>1248</v>
      </c>
    </row>
    <row r="169" spans="1:44" s="4" customFormat="1" ht="18" customHeight="1" x14ac:dyDescent="0.25">
      <c r="A169" s="1" t="str">
        <f t="shared" si="2"/>
        <v>2017-3.9-1</v>
      </c>
      <c r="B169" s="5">
        <v>225</v>
      </c>
      <c r="C169" s="6" t="s">
        <v>671</v>
      </c>
      <c r="D169" s="6" t="s">
        <v>42</v>
      </c>
      <c r="E169" s="6"/>
      <c r="F169" s="6" t="s">
        <v>43</v>
      </c>
      <c r="G169" s="6"/>
      <c r="H169" s="6" t="s">
        <v>44</v>
      </c>
      <c r="I169" s="6">
        <v>2017</v>
      </c>
      <c r="J169" s="6">
        <v>2017</v>
      </c>
      <c r="K169" s="6">
        <v>152</v>
      </c>
      <c r="L169" s="6" t="s">
        <v>873</v>
      </c>
      <c r="M169" s="6"/>
      <c r="N169" s="6"/>
      <c r="O169" s="6">
        <v>1</v>
      </c>
      <c r="P169" s="6"/>
      <c r="Q169" s="6"/>
      <c r="R169" s="6"/>
      <c r="S169" s="6" t="s">
        <v>46</v>
      </c>
      <c r="T169" s="6" t="s">
        <v>47</v>
      </c>
      <c r="U169" s="6" t="s">
        <v>48</v>
      </c>
      <c r="V169" s="6" t="s">
        <v>49</v>
      </c>
      <c r="W169" s="6" t="s">
        <v>874</v>
      </c>
      <c r="X169" s="6" t="s">
        <v>855</v>
      </c>
      <c r="Y169" s="6" t="s">
        <v>875</v>
      </c>
      <c r="Z169" s="6" t="s">
        <v>876</v>
      </c>
      <c r="AA169" s="6" t="s">
        <v>877</v>
      </c>
      <c r="AB169" s="6">
        <v>0.25</v>
      </c>
      <c r="AC169" s="6" t="s">
        <v>864</v>
      </c>
      <c r="AD169" s="67" t="s">
        <v>679</v>
      </c>
      <c r="AE169" s="67" t="s">
        <v>818</v>
      </c>
      <c r="AF169" s="6" t="s">
        <v>806</v>
      </c>
      <c r="AG169" s="6" t="s">
        <v>772</v>
      </c>
      <c r="AH169" s="1" t="s">
        <v>60</v>
      </c>
      <c r="AI169" s="1" t="s">
        <v>184</v>
      </c>
      <c r="AJ169" s="7" t="e">
        <v>#N/A</v>
      </c>
      <c r="AK169" s="6">
        <v>0.25</v>
      </c>
      <c r="AL169" s="6" t="s">
        <v>156</v>
      </c>
      <c r="AM169" s="1"/>
      <c r="AN169" s="1"/>
      <c r="AO169" s="1"/>
      <c r="AP169" s="1"/>
      <c r="AQ169" s="4" t="s">
        <v>1248</v>
      </c>
      <c r="AR169" s="4" t="s">
        <v>1248</v>
      </c>
    </row>
    <row r="170" spans="1:44" s="4" customFormat="1" ht="18" customHeight="1" x14ac:dyDescent="0.25">
      <c r="A170" s="1" t="str">
        <f t="shared" si="2"/>
        <v>2018-3.1-1</v>
      </c>
      <c r="B170" s="5">
        <v>72</v>
      </c>
      <c r="C170" s="6" t="s">
        <v>878</v>
      </c>
      <c r="D170" s="6" t="s">
        <v>42</v>
      </c>
      <c r="E170" s="6"/>
      <c r="F170" s="6" t="s">
        <v>43</v>
      </c>
      <c r="G170" s="6"/>
      <c r="H170" s="6" t="s">
        <v>44</v>
      </c>
      <c r="I170" s="6">
        <v>2018</v>
      </c>
      <c r="J170" s="6">
        <v>2018</v>
      </c>
      <c r="K170" s="6">
        <v>164</v>
      </c>
      <c r="L170" s="6" t="s">
        <v>672</v>
      </c>
      <c r="M170" s="6"/>
      <c r="N170" s="6"/>
      <c r="O170" s="6">
        <v>1</v>
      </c>
      <c r="P170" s="6"/>
      <c r="Q170" s="6"/>
      <c r="R170" s="6"/>
      <c r="S170" s="6" t="s">
        <v>46</v>
      </c>
      <c r="T170" s="6" t="s">
        <v>47</v>
      </c>
      <c r="U170" s="6" t="s">
        <v>48</v>
      </c>
      <c r="V170" s="6" t="s">
        <v>49</v>
      </c>
      <c r="W170" s="6" t="s">
        <v>879</v>
      </c>
      <c r="X170" s="6" t="s">
        <v>674</v>
      </c>
      <c r="Y170" s="6" t="s">
        <v>675</v>
      </c>
      <c r="Z170" s="6" t="s">
        <v>676</v>
      </c>
      <c r="AA170" s="6" t="s">
        <v>677</v>
      </c>
      <c r="AB170" s="6">
        <v>1</v>
      </c>
      <c r="AC170" s="6" t="s">
        <v>678</v>
      </c>
      <c r="AD170" s="67" t="s">
        <v>880</v>
      </c>
      <c r="AE170" s="67" t="s">
        <v>881</v>
      </c>
      <c r="AF170" s="6" t="s">
        <v>882</v>
      </c>
      <c r="AG170" s="6" t="s">
        <v>772</v>
      </c>
      <c r="AH170" s="1" t="s">
        <v>76</v>
      </c>
      <c r="AI170" s="1" t="s">
        <v>451</v>
      </c>
      <c r="AJ170" s="7">
        <v>43187</v>
      </c>
      <c r="AK170" s="6">
        <v>1</v>
      </c>
      <c r="AL170" s="6" t="s">
        <v>772</v>
      </c>
      <c r="AM170" s="1"/>
      <c r="AN170" s="1"/>
      <c r="AO170" s="1"/>
      <c r="AP170" s="1"/>
      <c r="AQ170" s="4" t="s">
        <v>1248</v>
      </c>
      <c r="AR170" s="4" t="s">
        <v>1248</v>
      </c>
    </row>
    <row r="171" spans="1:44" s="4" customFormat="1" ht="18" customHeight="1" x14ac:dyDescent="0.25">
      <c r="A171" s="1" t="str">
        <f t="shared" si="2"/>
        <v>2018-3.1-2</v>
      </c>
      <c r="B171" s="5">
        <v>73</v>
      </c>
      <c r="C171" s="6" t="s">
        <v>878</v>
      </c>
      <c r="D171" s="6" t="s">
        <v>42</v>
      </c>
      <c r="E171" s="6"/>
      <c r="F171" s="6" t="s">
        <v>43</v>
      </c>
      <c r="G171" s="6"/>
      <c r="H171" s="6" t="s">
        <v>44</v>
      </c>
      <c r="I171" s="6">
        <v>2018</v>
      </c>
      <c r="J171" s="6">
        <v>2018</v>
      </c>
      <c r="K171" s="6">
        <v>164</v>
      </c>
      <c r="L171" s="6" t="s">
        <v>672</v>
      </c>
      <c r="M171" s="6"/>
      <c r="N171" s="6"/>
      <c r="O171" s="6">
        <v>2</v>
      </c>
      <c r="P171" s="6"/>
      <c r="Q171" s="6"/>
      <c r="R171" s="6"/>
      <c r="S171" s="6" t="s">
        <v>46</v>
      </c>
      <c r="T171" s="6" t="s">
        <v>47</v>
      </c>
      <c r="U171" s="6" t="s">
        <v>48</v>
      </c>
      <c r="V171" s="6" t="s">
        <v>49</v>
      </c>
      <c r="W171" s="6" t="s">
        <v>879</v>
      </c>
      <c r="X171" s="6" t="s">
        <v>674</v>
      </c>
      <c r="Y171" s="6" t="s">
        <v>820</v>
      </c>
      <c r="Z171" s="6" t="s">
        <v>717</v>
      </c>
      <c r="AA171" s="6" t="s">
        <v>821</v>
      </c>
      <c r="AB171" s="6">
        <v>1</v>
      </c>
      <c r="AC171" s="6" t="s">
        <v>817</v>
      </c>
      <c r="AD171" s="67" t="s">
        <v>880</v>
      </c>
      <c r="AE171" s="67" t="s">
        <v>881</v>
      </c>
      <c r="AF171" s="6" t="s">
        <v>883</v>
      </c>
      <c r="AG171" s="6" t="s">
        <v>772</v>
      </c>
      <c r="AH171" s="1" t="s">
        <v>76</v>
      </c>
      <c r="AI171" s="1" t="s">
        <v>451</v>
      </c>
      <c r="AJ171" s="7">
        <v>43098</v>
      </c>
      <c r="AK171" s="6">
        <v>1</v>
      </c>
      <c r="AL171" s="6" t="s">
        <v>772</v>
      </c>
      <c r="AM171" s="1"/>
      <c r="AN171" s="1"/>
      <c r="AO171" s="1"/>
      <c r="AP171" s="1"/>
      <c r="AQ171" s="4" t="s">
        <v>1248</v>
      </c>
      <c r="AR171" s="4" t="s">
        <v>1248</v>
      </c>
    </row>
    <row r="172" spans="1:44" s="4" customFormat="1" ht="18" customHeight="1" x14ac:dyDescent="0.25">
      <c r="A172" s="1" t="str">
        <f t="shared" si="2"/>
        <v>2018-3.3-1</v>
      </c>
      <c r="B172" s="5">
        <v>161</v>
      </c>
      <c r="C172" s="6" t="s">
        <v>878</v>
      </c>
      <c r="D172" s="6" t="s">
        <v>42</v>
      </c>
      <c r="E172" s="6"/>
      <c r="F172" s="6" t="s">
        <v>43</v>
      </c>
      <c r="G172" s="6"/>
      <c r="H172" s="6" t="s">
        <v>44</v>
      </c>
      <c r="I172" s="6">
        <v>2018</v>
      </c>
      <c r="J172" s="6">
        <v>2018</v>
      </c>
      <c r="K172" s="6">
        <v>164</v>
      </c>
      <c r="L172" s="6" t="s">
        <v>221</v>
      </c>
      <c r="M172" s="6"/>
      <c r="N172" s="6"/>
      <c r="O172" s="6">
        <v>1</v>
      </c>
      <c r="P172" s="6"/>
      <c r="Q172" s="6"/>
      <c r="R172" s="6"/>
      <c r="S172" s="6" t="s">
        <v>46</v>
      </c>
      <c r="T172" s="6" t="s">
        <v>47</v>
      </c>
      <c r="U172" s="6" t="s">
        <v>48</v>
      </c>
      <c r="V172" s="6" t="s">
        <v>49</v>
      </c>
      <c r="W172" s="6" t="s">
        <v>884</v>
      </c>
      <c r="X172" s="6" t="s">
        <v>825</v>
      </c>
      <c r="Y172" s="6" t="s">
        <v>826</v>
      </c>
      <c r="Z172" s="6" t="s">
        <v>827</v>
      </c>
      <c r="AA172" s="6" t="s">
        <v>828</v>
      </c>
      <c r="AB172" s="6">
        <v>1</v>
      </c>
      <c r="AC172" s="6" t="s">
        <v>829</v>
      </c>
      <c r="AD172" s="67" t="s">
        <v>880</v>
      </c>
      <c r="AE172" s="67" t="s">
        <v>881</v>
      </c>
      <c r="AF172" s="6" t="s">
        <v>885</v>
      </c>
      <c r="AG172" s="6" t="s">
        <v>772</v>
      </c>
      <c r="AH172" s="1" t="s">
        <v>60</v>
      </c>
      <c r="AI172" s="1" t="s">
        <v>184</v>
      </c>
      <c r="AJ172" s="7" t="e">
        <v>#N/A</v>
      </c>
      <c r="AK172" s="6">
        <v>1</v>
      </c>
      <c r="AL172" s="6" t="s">
        <v>772</v>
      </c>
      <c r="AM172" s="1"/>
      <c r="AN172" s="1"/>
      <c r="AO172" s="1"/>
      <c r="AP172" s="1"/>
      <c r="AQ172" s="4" t="s">
        <v>1248</v>
      </c>
    </row>
    <row r="173" spans="1:44" s="4" customFormat="1" ht="18" customHeight="1" x14ac:dyDescent="0.25">
      <c r="A173" s="1" t="str">
        <f t="shared" si="2"/>
        <v>2018-3.3-2</v>
      </c>
      <c r="B173" s="5">
        <v>162</v>
      </c>
      <c r="C173" s="6" t="s">
        <v>878</v>
      </c>
      <c r="D173" s="6" t="s">
        <v>42</v>
      </c>
      <c r="E173" s="6"/>
      <c r="F173" s="6" t="s">
        <v>43</v>
      </c>
      <c r="G173" s="6"/>
      <c r="H173" s="6" t="s">
        <v>44</v>
      </c>
      <c r="I173" s="6">
        <v>2018</v>
      </c>
      <c r="J173" s="6">
        <v>2018</v>
      </c>
      <c r="K173" s="6">
        <v>164</v>
      </c>
      <c r="L173" s="6" t="s">
        <v>221</v>
      </c>
      <c r="M173" s="6"/>
      <c r="N173" s="6"/>
      <c r="O173" s="6">
        <v>2</v>
      </c>
      <c r="P173" s="6"/>
      <c r="Q173" s="6"/>
      <c r="R173" s="6"/>
      <c r="S173" s="6" t="s">
        <v>46</v>
      </c>
      <c r="T173" s="6" t="s">
        <v>47</v>
      </c>
      <c r="U173" s="6" t="s">
        <v>48</v>
      </c>
      <c r="V173" s="6" t="s">
        <v>49</v>
      </c>
      <c r="W173" s="6" t="s">
        <v>884</v>
      </c>
      <c r="X173" s="6" t="s">
        <v>825</v>
      </c>
      <c r="Y173" s="6" t="s">
        <v>831</v>
      </c>
      <c r="Z173" s="6" t="s">
        <v>832</v>
      </c>
      <c r="AA173" s="6" t="s">
        <v>833</v>
      </c>
      <c r="AB173" s="6">
        <v>0.5</v>
      </c>
      <c r="AC173" s="6" t="s">
        <v>834</v>
      </c>
      <c r="AD173" s="67" t="s">
        <v>880</v>
      </c>
      <c r="AE173" s="67" t="s">
        <v>881</v>
      </c>
      <c r="AF173" s="6" t="s">
        <v>1208</v>
      </c>
      <c r="AG173" s="6" t="s">
        <v>772</v>
      </c>
      <c r="AH173" s="1" t="s">
        <v>60</v>
      </c>
      <c r="AI173" s="1" t="s">
        <v>184</v>
      </c>
      <c r="AJ173" s="7" t="e">
        <v>#N/A</v>
      </c>
      <c r="AK173" s="6">
        <v>0.5</v>
      </c>
      <c r="AL173" s="6" t="s">
        <v>772</v>
      </c>
      <c r="AM173" s="1"/>
      <c r="AN173" s="1"/>
      <c r="AO173" s="1"/>
      <c r="AP173" s="1"/>
      <c r="AQ173" s="4" t="s">
        <v>1248</v>
      </c>
    </row>
    <row r="174" spans="1:44" s="4" customFormat="1" ht="18" customHeight="1" x14ac:dyDescent="0.25">
      <c r="A174" s="1" t="str">
        <f t="shared" si="2"/>
        <v>2018-3.4-1</v>
      </c>
      <c r="B174" s="5">
        <v>187</v>
      </c>
      <c r="C174" s="6" t="s">
        <v>878</v>
      </c>
      <c r="D174" s="6" t="s">
        <v>42</v>
      </c>
      <c r="E174" s="6"/>
      <c r="F174" s="6" t="s">
        <v>43</v>
      </c>
      <c r="G174" s="6"/>
      <c r="H174" s="6" t="s">
        <v>44</v>
      </c>
      <c r="I174" s="6">
        <v>2018</v>
      </c>
      <c r="J174" s="6">
        <v>2018</v>
      </c>
      <c r="K174" s="6">
        <v>164</v>
      </c>
      <c r="L174" s="6" t="s">
        <v>796</v>
      </c>
      <c r="M174" s="6"/>
      <c r="N174" s="6"/>
      <c r="O174" s="6">
        <v>1</v>
      </c>
      <c r="P174" s="6"/>
      <c r="Q174" s="6"/>
      <c r="R174" s="6"/>
      <c r="S174" s="6" t="s">
        <v>46</v>
      </c>
      <c r="T174" s="6" t="s">
        <v>47</v>
      </c>
      <c r="U174" s="6" t="s">
        <v>48</v>
      </c>
      <c r="V174" s="6" t="s">
        <v>49</v>
      </c>
      <c r="W174" s="6" t="s">
        <v>887</v>
      </c>
      <c r="X174" s="6" t="s">
        <v>825</v>
      </c>
      <c r="Y174" s="6" t="s">
        <v>826</v>
      </c>
      <c r="Z174" s="6" t="s">
        <v>827</v>
      </c>
      <c r="AA174" s="6" t="s">
        <v>828</v>
      </c>
      <c r="AB174" s="6">
        <v>1</v>
      </c>
      <c r="AC174" s="6" t="s">
        <v>829</v>
      </c>
      <c r="AD174" s="67" t="s">
        <v>880</v>
      </c>
      <c r="AE174" s="67" t="s">
        <v>881</v>
      </c>
      <c r="AF174" s="6" t="s">
        <v>888</v>
      </c>
      <c r="AG174" s="6" t="s">
        <v>772</v>
      </c>
      <c r="AH174" s="1" t="s">
        <v>89</v>
      </c>
      <c r="AI174" s="1" t="s">
        <v>90</v>
      </c>
      <c r="AJ174" s="7" t="e">
        <v>#N/A</v>
      </c>
      <c r="AK174" s="6">
        <v>1</v>
      </c>
      <c r="AL174" s="6" t="s">
        <v>772</v>
      </c>
      <c r="AM174" s="1"/>
      <c r="AN174" s="1"/>
      <c r="AO174" s="1"/>
      <c r="AP174" s="1"/>
      <c r="AQ174" s="4" t="s">
        <v>1248</v>
      </c>
      <c r="AR174" s="4" t="s">
        <v>1248</v>
      </c>
    </row>
    <row r="175" spans="1:44" s="4" customFormat="1" ht="18" customHeight="1" x14ac:dyDescent="0.25">
      <c r="A175" s="1" t="str">
        <f t="shared" si="2"/>
        <v>2018-3.4-2</v>
      </c>
      <c r="B175" s="5">
        <v>188</v>
      </c>
      <c r="C175" s="6" t="s">
        <v>878</v>
      </c>
      <c r="D175" s="6" t="s">
        <v>42</v>
      </c>
      <c r="E175" s="6"/>
      <c r="F175" s="6" t="s">
        <v>43</v>
      </c>
      <c r="G175" s="6"/>
      <c r="H175" s="6" t="s">
        <v>44</v>
      </c>
      <c r="I175" s="6">
        <v>2018</v>
      </c>
      <c r="J175" s="6">
        <v>2018</v>
      </c>
      <c r="K175" s="6">
        <v>164</v>
      </c>
      <c r="L175" s="6" t="s">
        <v>796</v>
      </c>
      <c r="M175" s="6"/>
      <c r="N175" s="6"/>
      <c r="O175" s="6">
        <v>2</v>
      </c>
      <c r="P175" s="6"/>
      <c r="Q175" s="6"/>
      <c r="R175" s="6"/>
      <c r="S175" s="6" t="s">
        <v>46</v>
      </c>
      <c r="T175" s="6" t="s">
        <v>47</v>
      </c>
      <c r="U175" s="6" t="s">
        <v>48</v>
      </c>
      <c r="V175" s="6" t="s">
        <v>49</v>
      </c>
      <c r="W175" s="6" t="s">
        <v>887</v>
      </c>
      <c r="X175" s="6" t="s">
        <v>825</v>
      </c>
      <c r="Y175" s="6" t="s">
        <v>831</v>
      </c>
      <c r="Z175" s="6" t="s">
        <v>832</v>
      </c>
      <c r="AA175" s="6" t="s">
        <v>833</v>
      </c>
      <c r="AB175" s="6">
        <v>0.5</v>
      </c>
      <c r="AC175" s="6" t="s">
        <v>834</v>
      </c>
      <c r="AD175" s="67" t="s">
        <v>880</v>
      </c>
      <c r="AE175" s="67" t="s">
        <v>881</v>
      </c>
      <c r="AF175" s="6" t="s">
        <v>886</v>
      </c>
      <c r="AG175" s="6" t="s">
        <v>772</v>
      </c>
      <c r="AH175" s="1" t="s">
        <v>60</v>
      </c>
      <c r="AI175" s="1" t="s">
        <v>184</v>
      </c>
      <c r="AJ175" s="7" t="e">
        <v>#N/A</v>
      </c>
      <c r="AK175" s="6">
        <v>0.5</v>
      </c>
      <c r="AL175" s="6" t="s">
        <v>772</v>
      </c>
      <c r="AM175" s="1"/>
      <c r="AN175" s="1"/>
      <c r="AO175" s="1"/>
      <c r="AP175" s="1"/>
      <c r="AQ175" s="4" t="s">
        <v>1248</v>
      </c>
      <c r="AR175" s="4" t="s">
        <v>1248</v>
      </c>
    </row>
    <row r="176" spans="1:44" s="4" customFormat="1" ht="18" customHeight="1" x14ac:dyDescent="0.25">
      <c r="A176" s="1" t="str">
        <f t="shared" si="2"/>
        <v>2018-3.5-1</v>
      </c>
      <c r="B176" s="5">
        <v>193</v>
      </c>
      <c r="C176" s="6" t="s">
        <v>878</v>
      </c>
      <c r="D176" s="6" t="s">
        <v>42</v>
      </c>
      <c r="E176" s="6"/>
      <c r="F176" s="6" t="s">
        <v>43</v>
      </c>
      <c r="G176" s="6"/>
      <c r="H176" s="6" t="s">
        <v>44</v>
      </c>
      <c r="I176" s="6">
        <v>2018</v>
      </c>
      <c r="J176" s="6">
        <v>2018</v>
      </c>
      <c r="K176" s="6">
        <v>164</v>
      </c>
      <c r="L176" s="6" t="s">
        <v>225</v>
      </c>
      <c r="M176" s="6"/>
      <c r="N176" s="6"/>
      <c r="O176" s="6">
        <v>1</v>
      </c>
      <c r="P176" s="6"/>
      <c r="Q176" s="6"/>
      <c r="R176" s="6"/>
      <c r="S176" s="6" t="s">
        <v>46</v>
      </c>
      <c r="T176" s="6" t="s">
        <v>47</v>
      </c>
      <c r="U176" s="6" t="s">
        <v>48</v>
      </c>
      <c r="V176" s="6" t="s">
        <v>49</v>
      </c>
      <c r="W176" s="6" t="s">
        <v>889</v>
      </c>
      <c r="X176" s="6" t="s">
        <v>855</v>
      </c>
      <c r="Y176" s="6" t="s">
        <v>890</v>
      </c>
      <c r="Z176" s="6" t="s">
        <v>891</v>
      </c>
      <c r="AA176" s="6" t="s">
        <v>892</v>
      </c>
      <c r="AB176" s="6">
        <v>1</v>
      </c>
      <c r="AC176" s="6" t="s">
        <v>864</v>
      </c>
      <c r="AD176" s="67" t="s">
        <v>880</v>
      </c>
      <c r="AE176" s="67" t="s">
        <v>881</v>
      </c>
      <c r="AF176" s="6" t="s">
        <v>893</v>
      </c>
      <c r="AG176" s="6" t="s">
        <v>772</v>
      </c>
      <c r="AH176" s="1" t="s">
        <v>60</v>
      </c>
      <c r="AI176" s="1" t="s">
        <v>666</v>
      </c>
      <c r="AJ176" s="7" t="e">
        <v>#N/A</v>
      </c>
      <c r="AK176" s="6">
        <v>1</v>
      </c>
      <c r="AL176" s="6" t="s">
        <v>772</v>
      </c>
      <c r="AM176" s="1"/>
      <c r="AN176" s="1"/>
      <c r="AO176" s="1"/>
      <c r="AP176" s="1"/>
      <c r="AQ176" s="4" t="s">
        <v>1248</v>
      </c>
      <c r="AR176" s="4" t="s">
        <v>1248</v>
      </c>
    </row>
    <row r="177" spans="1:44" s="4" customFormat="1" ht="18" customHeight="1" x14ac:dyDescent="0.25">
      <c r="A177" s="1" t="str">
        <f t="shared" si="2"/>
        <v>2018-3.5-2</v>
      </c>
      <c r="B177" s="5">
        <v>194</v>
      </c>
      <c r="C177" s="6" t="s">
        <v>878</v>
      </c>
      <c r="D177" s="6" t="s">
        <v>42</v>
      </c>
      <c r="E177" s="6"/>
      <c r="F177" s="6" t="s">
        <v>43</v>
      </c>
      <c r="G177" s="6"/>
      <c r="H177" s="6" t="s">
        <v>44</v>
      </c>
      <c r="I177" s="6">
        <v>2018</v>
      </c>
      <c r="J177" s="6">
        <v>2018</v>
      </c>
      <c r="K177" s="6">
        <v>164</v>
      </c>
      <c r="L177" s="6" t="s">
        <v>225</v>
      </c>
      <c r="M177" s="6"/>
      <c r="N177" s="6"/>
      <c r="O177" s="6">
        <v>2</v>
      </c>
      <c r="P177" s="6"/>
      <c r="Q177" s="6"/>
      <c r="R177" s="6"/>
      <c r="S177" s="6" t="s">
        <v>46</v>
      </c>
      <c r="T177" s="6" t="s">
        <v>47</v>
      </c>
      <c r="U177" s="6" t="s">
        <v>48</v>
      </c>
      <c r="V177" s="6" t="s">
        <v>49</v>
      </c>
      <c r="W177" s="6" t="s">
        <v>889</v>
      </c>
      <c r="X177" s="6" t="s">
        <v>855</v>
      </c>
      <c r="Y177" s="6" t="s">
        <v>894</v>
      </c>
      <c r="Z177" s="6" t="s">
        <v>895</v>
      </c>
      <c r="AA177" s="6" t="s">
        <v>896</v>
      </c>
      <c r="AB177" s="6">
        <v>0</v>
      </c>
      <c r="AC177" s="6" t="s">
        <v>864</v>
      </c>
      <c r="AD177" s="67" t="s">
        <v>880</v>
      </c>
      <c r="AE177" s="67" t="s">
        <v>881</v>
      </c>
      <c r="AF177" s="6" t="s">
        <v>886</v>
      </c>
      <c r="AG177" s="6" t="s">
        <v>772</v>
      </c>
      <c r="AH177" s="1" t="s">
        <v>60</v>
      </c>
      <c r="AI177" s="1" t="s">
        <v>666</v>
      </c>
      <c r="AJ177" s="7" t="e">
        <v>#N/A</v>
      </c>
      <c r="AK177" s="6">
        <v>0</v>
      </c>
      <c r="AL177" s="6" t="s">
        <v>772</v>
      </c>
      <c r="AM177" s="1"/>
      <c r="AN177" s="1"/>
      <c r="AO177" s="1"/>
      <c r="AP177" s="1"/>
      <c r="AQ177" s="4" t="s">
        <v>1248</v>
      </c>
      <c r="AR177" s="4" t="s">
        <v>1248</v>
      </c>
    </row>
    <row r="178" spans="1:44" s="4" customFormat="1" ht="18" customHeight="1" x14ac:dyDescent="0.25">
      <c r="A178" s="1" t="str">
        <f t="shared" si="2"/>
        <v>2018-3.6-1</v>
      </c>
      <c r="B178" s="5">
        <v>206</v>
      </c>
      <c r="C178" s="6" t="s">
        <v>878</v>
      </c>
      <c r="D178" s="6" t="s">
        <v>42</v>
      </c>
      <c r="E178" s="6"/>
      <c r="F178" s="6" t="s">
        <v>43</v>
      </c>
      <c r="G178" s="6"/>
      <c r="H178" s="6" t="s">
        <v>44</v>
      </c>
      <c r="I178" s="6">
        <v>2018</v>
      </c>
      <c r="J178" s="6">
        <v>2018</v>
      </c>
      <c r="K178" s="6">
        <v>164</v>
      </c>
      <c r="L178" s="6" t="s">
        <v>804</v>
      </c>
      <c r="M178" s="6"/>
      <c r="N178" s="6"/>
      <c r="O178" s="6">
        <v>1</v>
      </c>
      <c r="P178" s="6"/>
      <c r="Q178" s="6"/>
      <c r="R178" s="6"/>
      <c r="S178" s="6" t="s">
        <v>46</v>
      </c>
      <c r="T178" s="6" t="s">
        <v>47</v>
      </c>
      <c r="U178" s="6" t="s">
        <v>48</v>
      </c>
      <c r="V178" s="6" t="s">
        <v>49</v>
      </c>
      <c r="W178" s="6" t="s">
        <v>897</v>
      </c>
      <c r="X178" s="6" t="s">
        <v>855</v>
      </c>
      <c r="Y178" s="6" t="s">
        <v>890</v>
      </c>
      <c r="Z178" s="6" t="s">
        <v>891</v>
      </c>
      <c r="AA178" s="6" t="s">
        <v>892</v>
      </c>
      <c r="AB178" s="6">
        <v>1</v>
      </c>
      <c r="AC178" s="6" t="s">
        <v>864</v>
      </c>
      <c r="AD178" s="67" t="s">
        <v>880</v>
      </c>
      <c r="AE178" s="67" t="s">
        <v>881</v>
      </c>
      <c r="AF178" s="6" t="s">
        <v>893</v>
      </c>
      <c r="AG178" s="6" t="s">
        <v>772</v>
      </c>
      <c r="AH178" s="1" t="s">
        <v>60</v>
      </c>
      <c r="AI178" s="1" t="s">
        <v>184</v>
      </c>
      <c r="AJ178" s="7" t="e">
        <v>#N/A</v>
      </c>
      <c r="AK178" s="6">
        <v>1</v>
      </c>
      <c r="AL178" s="6" t="s">
        <v>772</v>
      </c>
      <c r="AM178" s="1"/>
      <c r="AN178" s="1"/>
      <c r="AO178" s="1"/>
      <c r="AP178" s="1"/>
      <c r="AQ178" s="4" t="s">
        <v>1248</v>
      </c>
    </row>
    <row r="179" spans="1:44" s="4" customFormat="1" ht="18" customHeight="1" x14ac:dyDescent="0.25">
      <c r="A179" s="1" t="str">
        <f t="shared" si="2"/>
        <v>2018-3.6-2</v>
      </c>
      <c r="B179" s="5">
        <v>207</v>
      </c>
      <c r="C179" s="6" t="s">
        <v>878</v>
      </c>
      <c r="D179" s="6" t="s">
        <v>42</v>
      </c>
      <c r="E179" s="6"/>
      <c r="F179" s="6" t="s">
        <v>43</v>
      </c>
      <c r="G179" s="6"/>
      <c r="H179" s="6" t="s">
        <v>44</v>
      </c>
      <c r="I179" s="6">
        <v>2018</v>
      </c>
      <c r="J179" s="6">
        <v>2018</v>
      </c>
      <c r="K179" s="6">
        <v>164</v>
      </c>
      <c r="L179" s="6" t="s">
        <v>804</v>
      </c>
      <c r="M179" s="6"/>
      <c r="N179" s="6"/>
      <c r="O179" s="6">
        <v>2</v>
      </c>
      <c r="P179" s="6"/>
      <c r="Q179" s="6"/>
      <c r="R179" s="6"/>
      <c r="S179" s="6" t="s">
        <v>46</v>
      </c>
      <c r="T179" s="6" t="s">
        <v>47</v>
      </c>
      <c r="U179" s="6" t="s">
        <v>48</v>
      </c>
      <c r="V179" s="6" t="s">
        <v>49</v>
      </c>
      <c r="W179" s="6" t="s">
        <v>897</v>
      </c>
      <c r="X179" s="6" t="s">
        <v>855</v>
      </c>
      <c r="Y179" s="6" t="s">
        <v>894</v>
      </c>
      <c r="Z179" s="6" t="s">
        <v>895</v>
      </c>
      <c r="AA179" s="6" t="s">
        <v>896</v>
      </c>
      <c r="AB179" s="6">
        <v>0.5</v>
      </c>
      <c r="AC179" s="6" t="s">
        <v>864</v>
      </c>
      <c r="AD179" s="67" t="s">
        <v>880</v>
      </c>
      <c r="AE179" s="67" t="s">
        <v>881</v>
      </c>
      <c r="AF179" s="6" t="s">
        <v>886</v>
      </c>
      <c r="AG179" s="6" t="s">
        <v>772</v>
      </c>
      <c r="AH179" s="1" t="s">
        <v>89</v>
      </c>
      <c r="AI179" s="1" t="s">
        <v>90</v>
      </c>
      <c r="AJ179" s="7" t="e">
        <v>#N/A</v>
      </c>
      <c r="AK179" s="6">
        <v>0.5</v>
      </c>
      <c r="AL179" s="6" t="s">
        <v>772</v>
      </c>
      <c r="AM179" s="1"/>
      <c r="AN179" s="1"/>
      <c r="AO179" s="1"/>
      <c r="AP179" s="1"/>
      <c r="AQ179" s="4" t="s">
        <v>1248</v>
      </c>
    </row>
    <row r="180" spans="1:44" s="4" customFormat="1" ht="18" customHeight="1" x14ac:dyDescent="0.25">
      <c r="A180" s="1" t="str">
        <f t="shared" si="2"/>
        <v>2018-3.1.2.1-1</v>
      </c>
      <c r="B180" s="5">
        <v>101</v>
      </c>
      <c r="C180" s="6" t="s">
        <v>898</v>
      </c>
      <c r="D180" s="6" t="s">
        <v>42</v>
      </c>
      <c r="E180" s="6"/>
      <c r="F180" s="6" t="s">
        <v>43</v>
      </c>
      <c r="G180" s="6"/>
      <c r="H180" s="6" t="s">
        <v>44</v>
      </c>
      <c r="I180" s="6">
        <v>2018</v>
      </c>
      <c r="J180" s="6">
        <v>2018</v>
      </c>
      <c r="K180" s="6">
        <v>111</v>
      </c>
      <c r="L180" s="6" t="s">
        <v>899</v>
      </c>
      <c r="M180" s="6"/>
      <c r="N180" s="6"/>
      <c r="O180" s="6">
        <v>1</v>
      </c>
      <c r="P180" s="6"/>
      <c r="Q180" s="6"/>
      <c r="R180" s="6"/>
      <c r="S180" s="6" t="s">
        <v>46</v>
      </c>
      <c r="T180" s="6" t="s">
        <v>67</v>
      </c>
      <c r="U180" s="6" t="s">
        <v>48</v>
      </c>
      <c r="V180" s="6" t="s">
        <v>683</v>
      </c>
      <c r="W180" s="6" t="s">
        <v>900</v>
      </c>
      <c r="X180" s="6" t="s">
        <v>901</v>
      </c>
      <c r="Y180" s="6" t="s">
        <v>902</v>
      </c>
      <c r="Z180" s="6" t="s">
        <v>903</v>
      </c>
      <c r="AA180" s="6" t="s">
        <v>904</v>
      </c>
      <c r="AB180" s="6">
        <v>1</v>
      </c>
      <c r="AC180" s="6" t="s">
        <v>834</v>
      </c>
      <c r="AD180" s="67" t="s">
        <v>905</v>
      </c>
      <c r="AE180" s="67" t="s">
        <v>906</v>
      </c>
      <c r="AF180" s="6" t="s">
        <v>1540</v>
      </c>
      <c r="AG180" s="6" t="s">
        <v>772</v>
      </c>
      <c r="AH180" s="1" t="s">
        <v>89</v>
      </c>
      <c r="AI180" s="1" t="s">
        <v>908</v>
      </c>
      <c r="AJ180" s="7">
        <v>43449</v>
      </c>
      <c r="AK180" s="6">
        <f>7/12</f>
        <v>0.58333333333333337</v>
      </c>
      <c r="AL180" s="6" t="s">
        <v>772</v>
      </c>
      <c r="AM180" s="6">
        <v>131</v>
      </c>
      <c r="AN180" s="6" t="s">
        <v>345</v>
      </c>
      <c r="AO180" s="6">
        <v>1</v>
      </c>
      <c r="AP180" s="6" t="s">
        <v>346</v>
      </c>
      <c r="AQ180" s="4" t="s">
        <v>1248</v>
      </c>
    </row>
    <row r="181" spans="1:44" s="4" customFormat="1" ht="18" customHeight="1" x14ac:dyDescent="0.25">
      <c r="A181" s="1" t="str">
        <f t="shared" si="2"/>
        <v>2018-3.1.2.10-1</v>
      </c>
      <c r="B181" s="5">
        <v>102</v>
      </c>
      <c r="C181" s="6" t="s">
        <v>898</v>
      </c>
      <c r="D181" s="6" t="s">
        <v>42</v>
      </c>
      <c r="E181" s="6"/>
      <c r="F181" s="6" t="s">
        <v>43</v>
      </c>
      <c r="G181" s="6"/>
      <c r="H181" s="6" t="s">
        <v>44</v>
      </c>
      <c r="I181" s="6">
        <v>2018</v>
      </c>
      <c r="J181" s="6">
        <v>2018</v>
      </c>
      <c r="K181" s="6">
        <v>111</v>
      </c>
      <c r="L181" s="6" t="s">
        <v>909</v>
      </c>
      <c r="M181" s="6"/>
      <c r="N181" s="6"/>
      <c r="O181" s="6">
        <v>1</v>
      </c>
      <c r="P181" s="6"/>
      <c r="Q181" s="6"/>
      <c r="R181" s="6"/>
      <c r="S181" s="6" t="s">
        <v>46</v>
      </c>
      <c r="T181" s="6" t="s">
        <v>67</v>
      </c>
      <c r="U181" s="6" t="s">
        <v>48</v>
      </c>
      <c r="V181" s="6" t="s">
        <v>683</v>
      </c>
      <c r="W181" s="6" t="s">
        <v>910</v>
      </c>
      <c r="X181" s="6" t="s">
        <v>825</v>
      </c>
      <c r="Y181" s="6" t="s">
        <v>911</v>
      </c>
      <c r="Z181" s="6" t="s">
        <v>827</v>
      </c>
      <c r="AA181" s="6" t="s">
        <v>828</v>
      </c>
      <c r="AB181" s="6">
        <v>1</v>
      </c>
      <c r="AC181" s="6" t="s">
        <v>912</v>
      </c>
      <c r="AD181" s="67" t="s">
        <v>913</v>
      </c>
      <c r="AE181" s="67" t="s">
        <v>906</v>
      </c>
      <c r="AF181" s="6" t="s">
        <v>1541</v>
      </c>
      <c r="AG181" s="6" t="s">
        <v>772</v>
      </c>
      <c r="AH181" s="1" t="s">
        <v>60</v>
      </c>
      <c r="AI181" s="1" t="s">
        <v>184</v>
      </c>
      <c r="AJ181" s="7">
        <v>43449</v>
      </c>
      <c r="AK181" s="6">
        <f>7/12</f>
        <v>0.58333333333333337</v>
      </c>
      <c r="AL181" s="6" t="s">
        <v>772</v>
      </c>
      <c r="AM181" s="6">
        <v>152</v>
      </c>
      <c r="AN181" s="6" t="s">
        <v>331</v>
      </c>
      <c r="AO181" s="6">
        <v>1</v>
      </c>
      <c r="AP181" s="6" t="s">
        <v>517</v>
      </c>
      <c r="AQ181" s="4" t="s">
        <v>1248</v>
      </c>
    </row>
    <row r="182" spans="1:44" s="4" customFormat="1" ht="18" customHeight="1" x14ac:dyDescent="0.25">
      <c r="A182" s="1" t="str">
        <f t="shared" si="2"/>
        <v>2018-3.1.2.10-2</v>
      </c>
      <c r="B182" s="5">
        <v>103</v>
      </c>
      <c r="C182" s="6" t="s">
        <v>898</v>
      </c>
      <c r="D182" s="6" t="s">
        <v>42</v>
      </c>
      <c r="E182" s="6"/>
      <c r="F182" s="6" t="s">
        <v>43</v>
      </c>
      <c r="G182" s="6"/>
      <c r="H182" s="6" t="s">
        <v>44</v>
      </c>
      <c r="I182" s="6">
        <v>2018</v>
      </c>
      <c r="J182" s="6">
        <v>2018</v>
      </c>
      <c r="K182" s="6">
        <v>111</v>
      </c>
      <c r="L182" s="6" t="s">
        <v>909</v>
      </c>
      <c r="M182" s="6"/>
      <c r="N182" s="6"/>
      <c r="O182" s="6">
        <v>2</v>
      </c>
      <c r="P182" s="6"/>
      <c r="Q182" s="6"/>
      <c r="R182" s="6"/>
      <c r="S182" s="6" t="s">
        <v>46</v>
      </c>
      <c r="T182" s="6" t="s">
        <v>67</v>
      </c>
      <c r="U182" s="6" t="s">
        <v>48</v>
      </c>
      <c r="V182" s="6" t="s">
        <v>683</v>
      </c>
      <c r="W182" s="6" t="s">
        <v>910</v>
      </c>
      <c r="X182" s="6" t="s">
        <v>825</v>
      </c>
      <c r="Y182" s="6" t="s">
        <v>831</v>
      </c>
      <c r="Z182" s="6" t="s">
        <v>832</v>
      </c>
      <c r="AA182" s="6" t="s">
        <v>833</v>
      </c>
      <c r="AB182" s="6">
        <v>1</v>
      </c>
      <c r="AC182" s="6" t="s">
        <v>850</v>
      </c>
      <c r="AD182" s="67" t="s">
        <v>905</v>
      </c>
      <c r="AE182" s="67" t="s">
        <v>906</v>
      </c>
      <c r="AF182" s="6" t="s">
        <v>1542</v>
      </c>
      <c r="AG182" s="6" t="s">
        <v>772</v>
      </c>
      <c r="AH182" s="1" t="s">
        <v>60</v>
      </c>
      <c r="AI182" s="1" t="s">
        <v>184</v>
      </c>
      <c r="AJ182" s="7">
        <v>43449</v>
      </c>
      <c r="AK182" s="6">
        <v>1</v>
      </c>
      <c r="AL182" s="6" t="s">
        <v>772</v>
      </c>
      <c r="AM182" s="6">
        <v>152</v>
      </c>
      <c r="AN182" s="6" t="s">
        <v>331</v>
      </c>
      <c r="AO182" s="6">
        <v>1</v>
      </c>
      <c r="AP182" s="6" t="s">
        <v>517</v>
      </c>
      <c r="AQ182" s="4" t="s">
        <v>1248</v>
      </c>
    </row>
    <row r="183" spans="1:44" s="4" customFormat="1" ht="18" customHeight="1" x14ac:dyDescent="0.25">
      <c r="A183" s="1" t="str">
        <f t="shared" si="2"/>
        <v>2018-3.1.2.11-1</v>
      </c>
      <c r="B183" s="5">
        <v>104</v>
      </c>
      <c r="C183" s="6" t="s">
        <v>898</v>
      </c>
      <c r="D183" s="6" t="s">
        <v>42</v>
      </c>
      <c r="E183" s="6"/>
      <c r="F183" s="6" t="s">
        <v>43</v>
      </c>
      <c r="G183" s="6"/>
      <c r="H183" s="6" t="s">
        <v>44</v>
      </c>
      <c r="I183" s="6">
        <v>2018</v>
      </c>
      <c r="J183" s="6">
        <v>2018</v>
      </c>
      <c r="K183" s="6">
        <v>111</v>
      </c>
      <c r="L183" s="6" t="s">
        <v>916</v>
      </c>
      <c r="M183" s="6"/>
      <c r="N183" s="6"/>
      <c r="O183" s="6">
        <v>1</v>
      </c>
      <c r="P183" s="6"/>
      <c r="Q183" s="6"/>
      <c r="R183" s="6"/>
      <c r="S183" s="6" t="s">
        <v>46</v>
      </c>
      <c r="T183" s="6" t="s">
        <v>67</v>
      </c>
      <c r="U183" s="6" t="s">
        <v>48</v>
      </c>
      <c r="V183" s="6" t="s">
        <v>683</v>
      </c>
      <c r="W183" s="6" t="s">
        <v>917</v>
      </c>
      <c r="X183" s="6" t="s">
        <v>918</v>
      </c>
      <c r="Y183" s="6" t="s">
        <v>919</v>
      </c>
      <c r="Z183" s="6" t="s">
        <v>920</v>
      </c>
      <c r="AA183" s="6" t="s">
        <v>921</v>
      </c>
      <c r="AB183" s="6">
        <v>0</v>
      </c>
      <c r="AC183" s="6" t="s">
        <v>850</v>
      </c>
      <c r="AD183" s="67" t="s">
        <v>905</v>
      </c>
      <c r="AE183" s="67" t="s">
        <v>906</v>
      </c>
      <c r="AF183" s="6" t="s">
        <v>1553</v>
      </c>
      <c r="AG183" s="6" t="s">
        <v>772</v>
      </c>
      <c r="AH183" s="1" t="s">
        <v>306</v>
      </c>
      <c r="AI183" s="1" t="s">
        <v>923</v>
      </c>
      <c r="AJ183" s="7">
        <v>43449</v>
      </c>
      <c r="AK183" s="6">
        <v>0</v>
      </c>
      <c r="AL183" s="6" t="s">
        <v>772</v>
      </c>
      <c r="AM183" s="6">
        <v>115</v>
      </c>
      <c r="AN183" s="6" t="s">
        <v>407</v>
      </c>
      <c r="AO183" s="6">
        <v>1</v>
      </c>
      <c r="AP183" s="6" t="s">
        <v>737</v>
      </c>
      <c r="AQ183" s="4" t="s">
        <v>1248</v>
      </c>
    </row>
    <row r="184" spans="1:44" s="4" customFormat="1" ht="18" customHeight="1" x14ac:dyDescent="0.25">
      <c r="A184" s="1" t="str">
        <f t="shared" si="2"/>
        <v>2018-3.1.2.12-1</v>
      </c>
      <c r="B184" s="5">
        <v>105</v>
      </c>
      <c r="C184" s="6" t="s">
        <v>898</v>
      </c>
      <c r="D184" s="6" t="s">
        <v>42</v>
      </c>
      <c r="E184" s="6"/>
      <c r="F184" s="6" t="s">
        <v>43</v>
      </c>
      <c r="G184" s="6"/>
      <c r="H184" s="6" t="s">
        <v>44</v>
      </c>
      <c r="I184" s="6">
        <v>2018</v>
      </c>
      <c r="J184" s="6">
        <v>2018</v>
      </c>
      <c r="K184" s="6">
        <v>111</v>
      </c>
      <c r="L184" s="6" t="s">
        <v>924</v>
      </c>
      <c r="M184" s="6"/>
      <c r="N184" s="6"/>
      <c r="O184" s="6">
        <v>1</v>
      </c>
      <c r="P184" s="6"/>
      <c r="Q184" s="6"/>
      <c r="R184" s="6"/>
      <c r="S184" s="6" t="s">
        <v>46</v>
      </c>
      <c r="T184" s="6" t="s">
        <v>67</v>
      </c>
      <c r="U184" s="6" t="s">
        <v>48</v>
      </c>
      <c r="V184" s="6" t="s">
        <v>683</v>
      </c>
      <c r="W184" s="6" t="s">
        <v>925</v>
      </c>
      <c r="X184" s="6" t="s">
        <v>926</v>
      </c>
      <c r="Y184" s="6" t="s">
        <v>927</v>
      </c>
      <c r="Z184" s="6" t="s">
        <v>928</v>
      </c>
      <c r="AA184" s="6" t="s">
        <v>929</v>
      </c>
      <c r="AB184" s="6">
        <v>0</v>
      </c>
      <c r="AC184" s="6" t="s">
        <v>850</v>
      </c>
      <c r="AD184" s="67" t="s">
        <v>905</v>
      </c>
      <c r="AE184" s="67" t="s">
        <v>906</v>
      </c>
      <c r="AF184" s="6" t="s">
        <v>922</v>
      </c>
      <c r="AG184" s="6" t="s">
        <v>772</v>
      </c>
      <c r="AH184" s="1" t="s">
        <v>306</v>
      </c>
      <c r="AI184" s="1" t="s">
        <v>923</v>
      </c>
      <c r="AJ184" s="7">
        <v>43449</v>
      </c>
      <c r="AK184" s="6">
        <v>0</v>
      </c>
      <c r="AL184" s="6" t="s">
        <v>772</v>
      </c>
      <c r="AM184" s="6">
        <v>191</v>
      </c>
      <c r="AN184" s="6" t="s">
        <v>494</v>
      </c>
      <c r="AO184" s="6">
        <v>1</v>
      </c>
      <c r="AP184" s="6" t="s">
        <v>762</v>
      </c>
      <c r="AQ184" s="4" t="s">
        <v>1248</v>
      </c>
    </row>
    <row r="185" spans="1:44" s="4" customFormat="1" ht="18" customHeight="1" x14ac:dyDescent="0.25">
      <c r="A185" s="1" t="str">
        <f t="shared" si="2"/>
        <v>2018-3.1.2.2-1</v>
      </c>
      <c r="B185" s="5">
        <v>106</v>
      </c>
      <c r="C185" s="6" t="s">
        <v>898</v>
      </c>
      <c r="D185" s="6" t="s">
        <v>42</v>
      </c>
      <c r="E185" s="6"/>
      <c r="F185" s="6" t="s">
        <v>43</v>
      </c>
      <c r="G185" s="6"/>
      <c r="H185" s="6" t="s">
        <v>44</v>
      </c>
      <c r="I185" s="6">
        <v>2018</v>
      </c>
      <c r="J185" s="6">
        <v>2018</v>
      </c>
      <c r="K185" s="6">
        <v>111</v>
      </c>
      <c r="L185" s="6" t="s">
        <v>930</v>
      </c>
      <c r="M185" s="6"/>
      <c r="N185" s="6"/>
      <c r="O185" s="6">
        <v>1</v>
      </c>
      <c r="P185" s="6"/>
      <c r="Q185" s="6"/>
      <c r="R185" s="6"/>
      <c r="S185" s="6" t="s">
        <v>46</v>
      </c>
      <c r="T185" s="6" t="s">
        <v>67</v>
      </c>
      <c r="U185" s="6" t="s">
        <v>48</v>
      </c>
      <c r="V185" s="6" t="s">
        <v>683</v>
      </c>
      <c r="W185" s="6" t="s">
        <v>931</v>
      </c>
      <c r="X185" s="6" t="s">
        <v>901</v>
      </c>
      <c r="Y185" s="6" t="s">
        <v>932</v>
      </c>
      <c r="Z185" s="6" t="s">
        <v>933</v>
      </c>
      <c r="AA185" s="6" t="s">
        <v>934</v>
      </c>
      <c r="AB185" s="6">
        <v>1</v>
      </c>
      <c r="AC185" s="6" t="s">
        <v>834</v>
      </c>
      <c r="AD185" s="67" t="s">
        <v>913</v>
      </c>
      <c r="AE185" s="67" t="s">
        <v>906</v>
      </c>
      <c r="AF185" s="6" t="s">
        <v>1550</v>
      </c>
      <c r="AG185" s="6" t="s">
        <v>772</v>
      </c>
      <c r="AH185" s="1" t="s">
        <v>89</v>
      </c>
      <c r="AI185" s="1" t="s">
        <v>90</v>
      </c>
      <c r="AJ185" s="7">
        <v>43449</v>
      </c>
      <c r="AK185" s="6">
        <f>7/12</f>
        <v>0.58333333333333337</v>
      </c>
      <c r="AL185" s="6" t="s">
        <v>772</v>
      </c>
      <c r="AM185" s="6">
        <v>131</v>
      </c>
      <c r="AN185" s="6" t="s">
        <v>363</v>
      </c>
      <c r="AO185" s="6">
        <v>1</v>
      </c>
      <c r="AP185" s="6" t="s">
        <v>364</v>
      </c>
      <c r="AQ185" s="4" t="s">
        <v>1248</v>
      </c>
    </row>
    <row r="186" spans="1:44" s="4" customFormat="1" ht="18" customHeight="1" x14ac:dyDescent="0.25">
      <c r="A186" s="1" t="str">
        <f t="shared" si="2"/>
        <v>2018-3.1.2.3-1</v>
      </c>
      <c r="B186" s="5">
        <v>107</v>
      </c>
      <c r="C186" s="6" t="s">
        <v>898</v>
      </c>
      <c r="D186" s="6" t="s">
        <v>42</v>
      </c>
      <c r="E186" s="6"/>
      <c r="F186" s="6" t="s">
        <v>43</v>
      </c>
      <c r="G186" s="6"/>
      <c r="H186" s="6" t="s">
        <v>44</v>
      </c>
      <c r="I186" s="6">
        <v>2018</v>
      </c>
      <c r="J186" s="6">
        <v>2018</v>
      </c>
      <c r="K186" s="6">
        <v>111</v>
      </c>
      <c r="L186" s="6" t="s">
        <v>936</v>
      </c>
      <c r="M186" s="6"/>
      <c r="N186" s="6"/>
      <c r="O186" s="6">
        <v>1</v>
      </c>
      <c r="P186" s="6"/>
      <c r="Q186" s="6"/>
      <c r="R186" s="6"/>
      <c r="S186" s="6" t="s">
        <v>46</v>
      </c>
      <c r="T186" s="6" t="s">
        <v>67</v>
      </c>
      <c r="U186" s="6" t="s">
        <v>48</v>
      </c>
      <c r="V186" s="6" t="s">
        <v>683</v>
      </c>
      <c r="W186" s="6" t="s">
        <v>937</v>
      </c>
      <c r="X186" s="6" t="s">
        <v>825</v>
      </c>
      <c r="Y186" s="6" t="s">
        <v>911</v>
      </c>
      <c r="Z186" s="6" t="s">
        <v>827</v>
      </c>
      <c r="AA186" s="6" t="s">
        <v>828</v>
      </c>
      <c r="AB186" s="6">
        <v>1</v>
      </c>
      <c r="AC186" s="6" t="s">
        <v>912</v>
      </c>
      <c r="AD186" s="67" t="s">
        <v>913</v>
      </c>
      <c r="AE186" s="67" t="s">
        <v>906</v>
      </c>
      <c r="AF186" s="6" t="s">
        <v>1541</v>
      </c>
      <c r="AG186" s="6" t="s">
        <v>772</v>
      </c>
      <c r="AH186" s="1" t="s">
        <v>89</v>
      </c>
      <c r="AI186" s="1" t="s">
        <v>184</v>
      </c>
      <c r="AJ186" s="7">
        <v>43449</v>
      </c>
      <c r="AK186" s="12">
        <f>7/12</f>
        <v>0.58333333333333337</v>
      </c>
      <c r="AL186" s="6" t="s">
        <v>772</v>
      </c>
      <c r="AM186" s="6">
        <v>2014</v>
      </c>
      <c r="AN186" s="6" t="s">
        <v>240</v>
      </c>
      <c r="AO186" s="6">
        <v>1</v>
      </c>
      <c r="AP186" s="6" t="s">
        <v>242</v>
      </c>
      <c r="AQ186" s="4" t="s">
        <v>1248</v>
      </c>
    </row>
    <row r="187" spans="1:44" s="4" customFormat="1" ht="18" customHeight="1" x14ac:dyDescent="0.25">
      <c r="A187" s="1" t="str">
        <f t="shared" si="2"/>
        <v>2018-3.1.2.3-2</v>
      </c>
      <c r="B187" s="5">
        <v>108</v>
      </c>
      <c r="C187" s="6" t="s">
        <v>898</v>
      </c>
      <c r="D187" s="6" t="s">
        <v>42</v>
      </c>
      <c r="E187" s="6"/>
      <c r="F187" s="6" t="s">
        <v>43</v>
      </c>
      <c r="G187" s="6"/>
      <c r="H187" s="6" t="s">
        <v>44</v>
      </c>
      <c r="I187" s="6">
        <v>2018</v>
      </c>
      <c r="J187" s="6">
        <v>2018</v>
      </c>
      <c r="K187" s="6">
        <v>111</v>
      </c>
      <c r="L187" s="6" t="s">
        <v>936</v>
      </c>
      <c r="M187" s="6"/>
      <c r="N187" s="6"/>
      <c r="O187" s="6">
        <v>2</v>
      </c>
      <c r="P187" s="6"/>
      <c r="Q187" s="6"/>
      <c r="R187" s="6"/>
      <c r="S187" s="6" t="s">
        <v>46</v>
      </c>
      <c r="T187" s="6" t="s">
        <v>67</v>
      </c>
      <c r="U187" s="6" t="s">
        <v>48</v>
      </c>
      <c r="V187" s="6" t="s">
        <v>683</v>
      </c>
      <c r="W187" s="6" t="s">
        <v>937</v>
      </c>
      <c r="X187" s="6" t="s">
        <v>825</v>
      </c>
      <c r="Y187" s="6" t="s">
        <v>831</v>
      </c>
      <c r="Z187" s="6" t="s">
        <v>832</v>
      </c>
      <c r="AA187" s="6" t="s">
        <v>833</v>
      </c>
      <c r="AB187" s="6">
        <v>1</v>
      </c>
      <c r="AC187" s="6" t="s">
        <v>850</v>
      </c>
      <c r="AD187" s="67" t="s">
        <v>905</v>
      </c>
      <c r="AE187" s="67" t="s">
        <v>906</v>
      </c>
      <c r="AF187" s="6" t="s">
        <v>1542</v>
      </c>
      <c r="AG187" s="6" t="s">
        <v>772</v>
      </c>
      <c r="AH187" s="1" t="s">
        <v>60</v>
      </c>
      <c r="AI187" s="1" t="s">
        <v>184</v>
      </c>
      <c r="AJ187" s="7">
        <v>43449</v>
      </c>
      <c r="AK187" s="6">
        <v>1</v>
      </c>
      <c r="AL187" s="6" t="s">
        <v>772</v>
      </c>
      <c r="AM187" s="6">
        <v>2014</v>
      </c>
      <c r="AN187" s="6" t="s">
        <v>240</v>
      </c>
      <c r="AO187" s="6">
        <v>1</v>
      </c>
      <c r="AP187" s="6" t="s">
        <v>242</v>
      </c>
      <c r="AQ187" s="4" t="s">
        <v>1248</v>
      </c>
    </row>
    <row r="188" spans="1:44" s="4" customFormat="1" ht="18" customHeight="1" x14ac:dyDescent="0.25">
      <c r="A188" s="1" t="str">
        <f t="shared" si="2"/>
        <v>2018-3.1.2.3-3</v>
      </c>
      <c r="B188" s="5">
        <v>109</v>
      </c>
      <c r="C188" s="6" t="s">
        <v>898</v>
      </c>
      <c r="D188" s="6" t="s">
        <v>42</v>
      </c>
      <c r="E188" s="6"/>
      <c r="F188" s="6" t="s">
        <v>43</v>
      </c>
      <c r="G188" s="6"/>
      <c r="H188" s="6" t="s">
        <v>44</v>
      </c>
      <c r="I188" s="6">
        <v>2018</v>
      </c>
      <c r="J188" s="6">
        <v>2018</v>
      </c>
      <c r="K188" s="6">
        <v>111</v>
      </c>
      <c r="L188" s="6" t="s">
        <v>936</v>
      </c>
      <c r="M188" s="6"/>
      <c r="N188" s="6"/>
      <c r="O188" s="6">
        <v>3</v>
      </c>
      <c r="P188" s="6"/>
      <c r="Q188" s="6"/>
      <c r="R188" s="6"/>
      <c r="S188" s="6" t="s">
        <v>46</v>
      </c>
      <c r="T188" s="6" t="s">
        <v>67</v>
      </c>
      <c r="U188" s="6" t="s">
        <v>48</v>
      </c>
      <c r="V188" s="6" t="s">
        <v>683</v>
      </c>
      <c r="W188" s="6" t="s">
        <v>937</v>
      </c>
      <c r="X188" s="6" t="s">
        <v>825</v>
      </c>
      <c r="Y188" s="6" t="s">
        <v>932</v>
      </c>
      <c r="Z188" s="6" t="s">
        <v>933</v>
      </c>
      <c r="AA188" s="6" t="s">
        <v>934</v>
      </c>
      <c r="AB188" s="6">
        <v>1</v>
      </c>
      <c r="AC188" s="6" t="s">
        <v>850</v>
      </c>
      <c r="AD188" s="67" t="s">
        <v>913</v>
      </c>
      <c r="AE188" s="67" t="s">
        <v>906</v>
      </c>
      <c r="AF188" s="6" t="s">
        <v>1550</v>
      </c>
      <c r="AG188" s="6" t="s">
        <v>772</v>
      </c>
      <c r="AH188" s="1" t="s">
        <v>89</v>
      </c>
      <c r="AI188" s="1" t="s">
        <v>90</v>
      </c>
      <c r="AJ188" s="7">
        <v>43449</v>
      </c>
      <c r="AK188" s="6">
        <f>7/12</f>
        <v>0.58333333333333337</v>
      </c>
      <c r="AL188" s="6" t="s">
        <v>772</v>
      </c>
      <c r="AM188" s="6">
        <v>2014</v>
      </c>
      <c r="AN188" s="6" t="s">
        <v>240</v>
      </c>
      <c r="AO188" s="6">
        <v>1</v>
      </c>
      <c r="AP188" s="6" t="s">
        <v>242</v>
      </c>
      <c r="AQ188" s="4" t="s">
        <v>1248</v>
      </c>
    </row>
    <row r="189" spans="1:44" s="4" customFormat="1" ht="18" customHeight="1" x14ac:dyDescent="0.25">
      <c r="A189" s="1" t="str">
        <f t="shared" si="2"/>
        <v>2018-3.1.2.4-1</v>
      </c>
      <c r="B189" s="5">
        <v>110</v>
      </c>
      <c r="C189" s="6" t="s">
        <v>898</v>
      </c>
      <c r="D189" s="6" t="s">
        <v>42</v>
      </c>
      <c r="E189" s="6"/>
      <c r="F189" s="6" t="s">
        <v>43</v>
      </c>
      <c r="G189" s="6"/>
      <c r="H189" s="6" t="s">
        <v>44</v>
      </c>
      <c r="I189" s="6">
        <v>2018</v>
      </c>
      <c r="J189" s="6">
        <v>2018</v>
      </c>
      <c r="K189" s="6">
        <v>111</v>
      </c>
      <c r="L189" s="6" t="s">
        <v>938</v>
      </c>
      <c r="M189" s="6"/>
      <c r="N189" s="6"/>
      <c r="O189" s="6">
        <v>1</v>
      </c>
      <c r="P189" s="6"/>
      <c r="Q189" s="6"/>
      <c r="R189" s="6"/>
      <c r="S189" s="6" t="s">
        <v>46</v>
      </c>
      <c r="T189" s="6" t="s">
        <v>67</v>
      </c>
      <c r="U189" s="6" t="s">
        <v>48</v>
      </c>
      <c r="V189" s="6" t="s">
        <v>683</v>
      </c>
      <c r="W189" s="6" t="s">
        <v>939</v>
      </c>
      <c r="X189" s="6" t="s">
        <v>940</v>
      </c>
      <c r="Y189" s="6" t="s">
        <v>932</v>
      </c>
      <c r="Z189" s="6" t="s">
        <v>933</v>
      </c>
      <c r="AA189" s="6" t="s">
        <v>934</v>
      </c>
      <c r="AB189" s="6">
        <v>1</v>
      </c>
      <c r="AC189" s="6" t="s">
        <v>850</v>
      </c>
      <c r="AD189" s="67" t="s">
        <v>913</v>
      </c>
      <c r="AE189" s="67" t="s">
        <v>906</v>
      </c>
      <c r="AF189" s="6" t="s">
        <v>1550</v>
      </c>
      <c r="AG189" s="6" t="s">
        <v>772</v>
      </c>
      <c r="AH189" s="1" t="s">
        <v>136</v>
      </c>
      <c r="AI189" s="1" t="s">
        <v>941</v>
      </c>
      <c r="AJ189" s="7">
        <v>43449</v>
      </c>
      <c r="AK189" s="6">
        <f>7/12</f>
        <v>0.58333333333333337</v>
      </c>
      <c r="AL189" s="6" t="s">
        <v>772</v>
      </c>
      <c r="AM189" s="6">
        <v>131</v>
      </c>
      <c r="AN189" s="6" t="s">
        <v>544</v>
      </c>
      <c r="AO189" s="6">
        <v>1</v>
      </c>
      <c r="AP189" s="6" t="s">
        <v>545</v>
      </c>
      <c r="AQ189" s="4" t="s">
        <v>1248</v>
      </c>
    </row>
    <row r="190" spans="1:44" s="4" customFormat="1" ht="18" customHeight="1" x14ac:dyDescent="0.25">
      <c r="A190" s="1" t="str">
        <f t="shared" si="2"/>
        <v>2018-3.1.2.5-1</v>
      </c>
      <c r="B190" s="5">
        <v>111</v>
      </c>
      <c r="C190" s="6" t="s">
        <v>898</v>
      </c>
      <c r="D190" s="6" t="s">
        <v>42</v>
      </c>
      <c r="E190" s="6"/>
      <c r="F190" s="6" t="s">
        <v>43</v>
      </c>
      <c r="G190" s="6"/>
      <c r="H190" s="6" t="s">
        <v>44</v>
      </c>
      <c r="I190" s="6">
        <v>2018</v>
      </c>
      <c r="J190" s="6">
        <v>2018</v>
      </c>
      <c r="K190" s="6">
        <v>111</v>
      </c>
      <c r="L190" s="6" t="s">
        <v>942</v>
      </c>
      <c r="M190" s="6"/>
      <c r="N190" s="6"/>
      <c r="O190" s="6">
        <v>1</v>
      </c>
      <c r="P190" s="6"/>
      <c r="Q190" s="6"/>
      <c r="R190" s="6"/>
      <c r="S190" s="6" t="s">
        <v>46</v>
      </c>
      <c r="T190" s="6" t="s">
        <v>67</v>
      </c>
      <c r="U190" s="6" t="s">
        <v>48</v>
      </c>
      <c r="V190" s="6" t="s">
        <v>683</v>
      </c>
      <c r="W190" s="6" t="s">
        <v>943</v>
      </c>
      <c r="X190" s="6" t="s">
        <v>944</v>
      </c>
      <c r="Y190" s="9" t="s">
        <v>932</v>
      </c>
      <c r="Z190" s="6" t="s">
        <v>933</v>
      </c>
      <c r="AA190" s="6" t="s">
        <v>934</v>
      </c>
      <c r="AB190" s="6">
        <v>1</v>
      </c>
      <c r="AC190" s="6" t="s">
        <v>850</v>
      </c>
      <c r="AD190" s="67" t="s">
        <v>913</v>
      </c>
      <c r="AE190" s="67" t="s">
        <v>906</v>
      </c>
      <c r="AF190" s="6" t="s">
        <v>1550</v>
      </c>
      <c r="AG190" s="6" t="s">
        <v>772</v>
      </c>
      <c r="AH190" s="1" t="s">
        <v>235</v>
      </c>
      <c r="AI190" s="1" t="s">
        <v>945</v>
      </c>
      <c r="AJ190" s="7">
        <v>43449</v>
      </c>
      <c r="AK190" s="6">
        <f>7/12</f>
        <v>0.58333333333333337</v>
      </c>
      <c r="AL190" s="6" t="s">
        <v>772</v>
      </c>
      <c r="AM190" s="6">
        <v>131</v>
      </c>
      <c r="AN190" s="6" t="s">
        <v>435</v>
      </c>
      <c r="AO190" s="6">
        <v>1</v>
      </c>
      <c r="AP190" s="6" t="s">
        <v>436</v>
      </c>
      <c r="AQ190" s="4" t="s">
        <v>1248</v>
      </c>
    </row>
    <row r="191" spans="1:44" s="4" customFormat="1" ht="18" customHeight="1" x14ac:dyDescent="0.25">
      <c r="A191" s="1" t="str">
        <f t="shared" si="2"/>
        <v>2018-3.1.2.6-1</v>
      </c>
      <c r="B191" s="5">
        <v>112</v>
      </c>
      <c r="C191" s="6" t="s">
        <v>898</v>
      </c>
      <c r="D191" s="6" t="s">
        <v>42</v>
      </c>
      <c r="E191" s="6"/>
      <c r="F191" s="6" t="s">
        <v>43</v>
      </c>
      <c r="G191" s="6"/>
      <c r="H191" s="6" t="s">
        <v>44</v>
      </c>
      <c r="I191" s="6">
        <v>2018</v>
      </c>
      <c r="J191" s="6">
        <v>2018</v>
      </c>
      <c r="K191" s="6">
        <v>111</v>
      </c>
      <c r="L191" s="6" t="s">
        <v>946</v>
      </c>
      <c r="M191" s="6"/>
      <c r="N191" s="6"/>
      <c r="O191" s="6">
        <v>1</v>
      </c>
      <c r="P191" s="6"/>
      <c r="Q191" s="6"/>
      <c r="R191" s="6"/>
      <c r="S191" s="6" t="s">
        <v>46</v>
      </c>
      <c r="T191" s="6" t="s">
        <v>67</v>
      </c>
      <c r="U191" s="6" t="s">
        <v>48</v>
      </c>
      <c r="V191" s="6" t="s">
        <v>683</v>
      </c>
      <c r="W191" s="6" t="s">
        <v>947</v>
      </c>
      <c r="X191" s="6" t="s">
        <v>901</v>
      </c>
      <c r="Y191" s="6" t="s">
        <v>902</v>
      </c>
      <c r="Z191" s="6" t="s">
        <v>903</v>
      </c>
      <c r="AA191" s="6" t="s">
        <v>904</v>
      </c>
      <c r="AB191" s="6">
        <v>1</v>
      </c>
      <c r="AC191" s="6" t="s">
        <v>948</v>
      </c>
      <c r="AD191" s="67" t="s">
        <v>905</v>
      </c>
      <c r="AE191" s="67" t="s">
        <v>906</v>
      </c>
      <c r="AF191" s="6" t="s">
        <v>1540</v>
      </c>
      <c r="AG191" s="6" t="s">
        <v>772</v>
      </c>
      <c r="AH191" s="1" t="s">
        <v>136</v>
      </c>
      <c r="AI191" s="1" t="s">
        <v>262</v>
      </c>
      <c r="AJ191" s="7">
        <v>43449</v>
      </c>
      <c r="AK191" s="6">
        <f>7/12</f>
        <v>0.58333333333333337</v>
      </c>
      <c r="AL191" s="6" t="s">
        <v>772</v>
      </c>
      <c r="AM191" s="6">
        <v>2014</v>
      </c>
      <c r="AN191" s="6" t="s">
        <v>255</v>
      </c>
      <c r="AO191" s="6">
        <v>2</v>
      </c>
      <c r="AP191" s="6" t="s">
        <v>257</v>
      </c>
      <c r="AQ191" s="4" t="s">
        <v>1248</v>
      </c>
    </row>
    <row r="192" spans="1:44" s="4" customFormat="1" ht="18" customHeight="1" x14ac:dyDescent="0.25">
      <c r="A192" s="1" t="str">
        <f t="shared" si="2"/>
        <v>2018-3.1.2.7-1</v>
      </c>
      <c r="B192" s="5">
        <v>113</v>
      </c>
      <c r="C192" s="6" t="s">
        <v>898</v>
      </c>
      <c r="D192" s="6" t="s">
        <v>42</v>
      </c>
      <c r="E192" s="6"/>
      <c r="F192" s="6" t="s">
        <v>43</v>
      </c>
      <c r="G192" s="6"/>
      <c r="H192" s="6" t="s">
        <v>44</v>
      </c>
      <c r="I192" s="6">
        <v>2018</v>
      </c>
      <c r="J192" s="6">
        <v>2018</v>
      </c>
      <c r="K192" s="6">
        <v>111</v>
      </c>
      <c r="L192" s="6" t="s">
        <v>950</v>
      </c>
      <c r="M192" s="6"/>
      <c r="N192" s="6"/>
      <c r="O192" s="6">
        <v>1</v>
      </c>
      <c r="P192" s="6"/>
      <c r="Q192" s="6"/>
      <c r="R192" s="6"/>
      <c r="S192" s="6" t="s">
        <v>46</v>
      </c>
      <c r="T192" s="6" t="s">
        <v>67</v>
      </c>
      <c r="U192" s="6" t="s">
        <v>48</v>
      </c>
      <c r="V192" s="6" t="s">
        <v>683</v>
      </c>
      <c r="W192" s="6" t="s">
        <v>951</v>
      </c>
      <c r="X192" s="6" t="s">
        <v>825</v>
      </c>
      <c r="Y192" s="6" t="s">
        <v>911</v>
      </c>
      <c r="Z192" s="6" t="s">
        <v>827</v>
      </c>
      <c r="AA192" s="6" t="s">
        <v>828</v>
      </c>
      <c r="AB192" s="6">
        <v>1</v>
      </c>
      <c r="AC192" s="6" t="s">
        <v>912</v>
      </c>
      <c r="AD192" s="67" t="s">
        <v>913</v>
      </c>
      <c r="AE192" s="67" t="s">
        <v>906</v>
      </c>
      <c r="AF192" s="6" t="s">
        <v>1541</v>
      </c>
      <c r="AG192" s="6" t="s">
        <v>772</v>
      </c>
      <c r="AH192" s="1" t="s">
        <v>89</v>
      </c>
      <c r="AI192" s="1" t="s">
        <v>179</v>
      </c>
      <c r="AJ192" s="7">
        <v>43449</v>
      </c>
      <c r="AK192" s="6">
        <v>1</v>
      </c>
      <c r="AL192" s="6" t="s">
        <v>772</v>
      </c>
      <c r="AM192" s="6">
        <v>2014</v>
      </c>
      <c r="AN192" s="6" t="s">
        <v>264</v>
      </c>
      <c r="AO192" s="6">
        <f>7/12</f>
        <v>0.58333333333333337</v>
      </c>
      <c r="AP192" s="6" t="s">
        <v>265</v>
      </c>
      <c r="AQ192" s="4" t="s">
        <v>1248</v>
      </c>
    </row>
    <row r="193" spans="1:46" s="4" customFormat="1" ht="18" customHeight="1" x14ac:dyDescent="0.25">
      <c r="A193" s="1" t="str">
        <f t="shared" si="2"/>
        <v>2018-3.1.2.7-2</v>
      </c>
      <c r="B193" s="5">
        <v>114</v>
      </c>
      <c r="C193" s="6" t="s">
        <v>898</v>
      </c>
      <c r="D193" s="6" t="s">
        <v>42</v>
      </c>
      <c r="E193" s="6"/>
      <c r="F193" s="6" t="s">
        <v>43</v>
      </c>
      <c r="G193" s="6"/>
      <c r="H193" s="6" t="s">
        <v>44</v>
      </c>
      <c r="I193" s="6">
        <v>2018</v>
      </c>
      <c r="J193" s="6">
        <v>2018</v>
      </c>
      <c r="K193" s="6">
        <v>111</v>
      </c>
      <c r="L193" s="6" t="s">
        <v>950</v>
      </c>
      <c r="M193" s="6"/>
      <c r="N193" s="6"/>
      <c r="O193" s="6">
        <v>2</v>
      </c>
      <c r="P193" s="6"/>
      <c r="Q193" s="6"/>
      <c r="R193" s="6"/>
      <c r="S193" s="6" t="s">
        <v>46</v>
      </c>
      <c r="T193" s="6" t="s">
        <v>67</v>
      </c>
      <c r="U193" s="6" t="s">
        <v>48</v>
      </c>
      <c r="V193" s="6" t="s">
        <v>683</v>
      </c>
      <c r="W193" s="6" t="s">
        <v>951</v>
      </c>
      <c r="X193" s="6" t="s">
        <v>825</v>
      </c>
      <c r="Y193" s="6" t="s">
        <v>831</v>
      </c>
      <c r="Z193" s="6" t="s">
        <v>832</v>
      </c>
      <c r="AA193" s="6" t="s">
        <v>833</v>
      </c>
      <c r="AB193" s="6">
        <v>1</v>
      </c>
      <c r="AC193" s="6" t="s">
        <v>850</v>
      </c>
      <c r="AD193" s="67" t="s">
        <v>905</v>
      </c>
      <c r="AE193" s="67" t="s">
        <v>906</v>
      </c>
      <c r="AF193" s="6" t="s">
        <v>1542</v>
      </c>
      <c r="AG193" s="6" t="s">
        <v>772</v>
      </c>
      <c r="AH193" s="1" t="s">
        <v>89</v>
      </c>
      <c r="AI193" s="1" t="s">
        <v>179</v>
      </c>
      <c r="AJ193" s="7">
        <v>43449</v>
      </c>
      <c r="AK193" s="6">
        <v>1</v>
      </c>
      <c r="AL193" s="6" t="s">
        <v>772</v>
      </c>
      <c r="AM193" s="6">
        <v>2014</v>
      </c>
      <c r="AN193" s="6" t="s">
        <v>264</v>
      </c>
      <c r="AO193" s="6">
        <v>1</v>
      </c>
      <c r="AP193" s="6" t="s">
        <v>265</v>
      </c>
      <c r="AQ193" s="4" t="s">
        <v>1248</v>
      </c>
    </row>
    <row r="194" spans="1:46" s="4" customFormat="1" ht="18" customHeight="1" x14ac:dyDescent="0.25">
      <c r="A194" s="1" t="str">
        <f t="shared" ref="A194:A227" si="3">CONCATENATE(I194,"-",L194,"-",O194)</f>
        <v>2018-3.1.2.7-3</v>
      </c>
      <c r="B194" s="5">
        <v>115</v>
      </c>
      <c r="C194" s="6" t="s">
        <v>898</v>
      </c>
      <c r="D194" s="6" t="s">
        <v>42</v>
      </c>
      <c r="E194" s="6"/>
      <c r="F194" s="6" t="s">
        <v>43</v>
      </c>
      <c r="G194" s="6"/>
      <c r="H194" s="6" t="s">
        <v>44</v>
      </c>
      <c r="I194" s="6">
        <v>2018</v>
      </c>
      <c r="J194" s="6">
        <v>2018</v>
      </c>
      <c r="K194" s="6">
        <v>111</v>
      </c>
      <c r="L194" s="6" t="s">
        <v>950</v>
      </c>
      <c r="M194" s="6"/>
      <c r="N194" s="6"/>
      <c r="O194" s="6">
        <v>3</v>
      </c>
      <c r="P194" s="6"/>
      <c r="Q194" s="6"/>
      <c r="R194" s="6"/>
      <c r="S194" s="6" t="s">
        <v>46</v>
      </c>
      <c r="T194" s="6" t="s">
        <v>67</v>
      </c>
      <c r="U194" s="6" t="s">
        <v>48</v>
      </c>
      <c r="V194" s="6" t="s">
        <v>683</v>
      </c>
      <c r="W194" s="6" t="s">
        <v>951</v>
      </c>
      <c r="X194" s="6" t="s">
        <v>825</v>
      </c>
      <c r="Y194" s="9" t="s">
        <v>952</v>
      </c>
      <c r="Z194" s="6" t="s">
        <v>953</v>
      </c>
      <c r="AA194" s="6" t="s">
        <v>954</v>
      </c>
      <c r="AB194" s="6">
        <v>0.5</v>
      </c>
      <c r="AC194" s="6" t="s">
        <v>850</v>
      </c>
      <c r="AD194" s="67" t="s">
        <v>905</v>
      </c>
      <c r="AE194" s="67" t="s">
        <v>906</v>
      </c>
      <c r="AF194" s="6" t="s">
        <v>955</v>
      </c>
      <c r="AG194" s="6" t="s">
        <v>772</v>
      </c>
      <c r="AH194" s="1" t="s">
        <v>89</v>
      </c>
      <c r="AI194" s="1" t="s">
        <v>179</v>
      </c>
      <c r="AJ194" s="7">
        <v>43449</v>
      </c>
      <c r="AK194" s="6">
        <v>0.5</v>
      </c>
      <c r="AL194" s="6" t="s">
        <v>772</v>
      </c>
      <c r="AM194" s="6">
        <v>2014</v>
      </c>
      <c r="AN194" s="6" t="s">
        <v>264</v>
      </c>
      <c r="AO194" s="6">
        <v>0.5</v>
      </c>
      <c r="AP194" s="6" t="s">
        <v>265</v>
      </c>
      <c r="AQ194" s="4" t="s">
        <v>1248</v>
      </c>
    </row>
    <row r="195" spans="1:46" s="4" customFormat="1" ht="18" customHeight="1" x14ac:dyDescent="0.25">
      <c r="A195" s="1" t="str">
        <f t="shared" si="3"/>
        <v>2018-3.1.2.8-1</v>
      </c>
      <c r="B195" s="5">
        <v>116</v>
      </c>
      <c r="C195" s="6" t="s">
        <v>898</v>
      </c>
      <c r="D195" s="6" t="s">
        <v>42</v>
      </c>
      <c r="E195" s="6"/>
      <c r="F195" s="6" t="s">
        <v>43</v>
      </c>
      <c r="G195" s="6"/>
      <c r="H195" s="6" t="s">
        <v>44</v>
      </c>
      <c r="I195" s="6">
        <v>2018</v>
      </c>
      <c r="J195" s="6">
        <v>2018</v>
      </c>
      <c r="K195" s="6">
        <v>111</v>
      </c>
      <c r="L195" s="6" t="s">
        <v>956</v>
      </c>
      <c r="M195" s="6"/>
      <c r="N195" s="6"/>
      <c r="O195" s="6">
        <v>1</v>
      </c>
      <c r="P195" s="6"/>
      <c r="Q195" s="6"/>
      <c r="R195" s="6"/>
      <c r="S195" s="6" t="s">
        <v>46</v>
      </c>
      <c r="T195" s="6" t="s">
        <v>67</v>
      </c>
      <c r="U195" s="6" t="s">
        <v>48</v>
      </c>
      <c r="V195" s="6" t="s">
        <v>683</v>
      </c>
      <c r="W195" s="6" t="s">
        <v>957</v>
      </c>
      <c r="X195" s="6" t="s">
        <v>825</v>
      </c>
      <c r="Y195" s="6" t="s">
        <v>911</v>
      </c>
      <c r="Z195" s="6" t="s">
        <v>827</v>
      </c>
      <c r="AA195" s="6" t="s">
        <v>828</v>
      </c>
      <c r="AB195" s="6">
        <v>1</v>
      </c>
      <c r="AC195" s="6" t="s">
        <v>912</v>
      </c>
      <c r="AD195" s="67" t="s">
        <v>913</v>
      </c>
      <c r="AE195" s="67" t="s">
        <v>906</v>
      </c>
      <c r="AF195" s="6" t="s">
        <v>1541</v>
      </c>
      <c r="AG195" s="6" t="s">
        <v>772</v>
      </c>
      <c r="AH195" s="1" t="s">
        <v>76</v>
      </c>
      <c r="AI195" s="1" t="s">
        <v>354</v>
      </c>
      <c r="AJ195" s="7">
        <v>43449</v>
      </c>
      <c r="AK195" s="6">
        <v>1</v>
      </c>
      <c r="AL195" s="6" t="s">
        <v>772</v>
      </c>
      <c r="AM195" s="6">
        <v>152</v>
      </c>
      <c r="AN195" s="6" t="s">
        <v>484</v>
      </c>
      <c r="AO195" s="6">
        <f>7/12</f>
        <v>0.58333333333333337</v>
      </c>
      <c r="AP195" s="6" t="s">
        <v>485</v>
      </c>
      <c r="AQ195" s="4" t="s">
        <v>1248</v>
      </c>
    </row>
    <row r="196" spans="1:46" s="4" customFormat="1" ht="18" customHeight="1" x14ac:dyDescent="0.25">
      <c r="A196" s="1" t="str">
        <f t="shared" si="3"/>
        <v>2018-3.1.2.8-2</v>
      </c>
      <c r="B196" s="5">
        <v>117</v>
      </c>
      <c r="C196" s="6" t="s">
        <v>898</v>
      </c>
      <c r="D196" s="6" t="s">
        <v>42</v>
      </c>
      <c r="E196" s="6"/>
      <c r="F196" s="6" t="s">
        <v>43</v>
      </c>
      <c r="G196" s="6"/>
      <c r="H196" s="6" t="s">
        <v>44</v>
      </c>
      <c r="I196" s="6">
        <v>2018</v>
      </c>
      <c r="J196" s="6">
        <v>2018</v>
      </c>
      <c r="K196" s="6">
        <v>111</v>
      </c>
      <c r="L196" s="6" t="s">
        <v>956</v>
      </c>
      <c r="M196" s="6"/>
      <c r="N196" s="6"/>
      <c r="O196" s="6">
        <v>2</v>
      </c>
      <c r="P196" s="6"/>
      <c r="Q196" s="6"/>
      <c r="R196" s="6"/>
      <c r="S196" s="6" t="s">
        <v>46</v>
      </c>
      <c r="T196" s="6" t="s">
        <v>67</v>
      </c>
      <c r="U196" s="6" t="s">
        <v>48</v>
      </c>
      <c r="V196" s="6" t="s">
        <v>683</v>
      </c>
      <c r="W196" s="6" t="s">
        <v>957</v>
      </c>
      <c r="X196" s="6" t="s">
        <v>825</v>
      </c>
      <c r="Y196" s="6" t="s">
        <v>831</v>
      </c>
      <c r="Z196" s="6" t="s">
        <v>832</v>
      </c>
      <c r="AA196" s="6" t="s">
        <v>833</v>
      </c>
      <c r="AB196" s="6">
        <v>1</v>
      </c>
      <c r="AC196" s="6" t="s">
        <v>850</v>
      </c>
      <c r="AD196" s="67" t="s">
        <v>905</v>
      </c>
      <c r="AE196" s="67" t="s">
        <v>906</v>
      </c>
      <c r="AF196" s="6" t="s">
        <v>1542</v>
      </c>
      <c r="AG196" s="6" t="s">
        <v>772</v>
      </c>
      <c r="AH196" s="1" t="s">
        <v>76</v>
      </c>
      <c r="AI196" s="1" t="s">
        <v>354</v>
      </c>
      <c r="AJ196" s="7">
        <v>43449</v>
      </c>
      <c r="AK196" s="6">
        <v>1</v>
      </c>
      <c r="AL196" s="6" t="s">
        <v>772</v>
      </c>
      <c r="AM196" s="6">
        <v>152</v>
      </c>
      <c r="AN196" s="6" t="s">
        <v>484</v>
      </c>
      <c r="AO196" s="6">
        <v>1</v>
      </c>
      <c r="AP196" s="6" t="s">
        <v>485</v>
      </c>
      <c r="AQ196" s="4" t="s">
        <v>1248</v>
      </c>
    </row>
    <row r="197" spans="1:46" s="4" customFormat="1" ht="18" customHeight="1" x14ac:dyDescent="0.25">
      <c r="A197" s="1" t="str">
        <f t="shared" si="3"/>
        <v>2018-3.1.2.8-3</v>
      </c>
      <c r="B197" s="5">
        <v>118</v>
      </c>
      <c r="C197" s="6" t="s">
        <v>898</v>
      </c>
      <c r="D197" s="6" t="s">
        <v>42</v>
      </c>
      <c r="E197" s="6"/>
      <c r="F197" s="6" t="s">
        <v>43</v>
      </c>
      <c r="G197" s="6"/>
      <c r="H197" s="6" t="s">
        <v>44</v>
      </c>
      <c r="I197" s="6">
        <v>2018</v>
      </c>
      <c r="J197" s="6">
        <v>2018</v>
      </c>
      <c r="K197" s="6">
        <v>111</v>
      </c>
      <c r="L197" s="6" t="s">
        <v>956</v>
      </c>
      <c r="M197" s="6"/>
      <c r="N197" s="6"/>
      <c r="O197" s="6">
        <v>3</v>
      </c>
      <c r="P197" s="6"/>
      <c r="Q197" s="6"/>
      <c r="R197" s="6"/>
      <c r="S197" s="6" t="s">
        <v>46</v>
      </c>
      <c r="T197" s="6" t="s">
        <v>67</v>
      </c>
      <c r="U197" s="6" t="s">
        <v>48</v>
      </c>
      <c r="V197" s="6" t="s">
        <v>683</v>
      </c>
      <c r="W197" s="24" t="s">
        <v>957</v>
      </c>
      <c r="X197" s="6" t="s">
        <v>825</v>
      </c>
      <c r="Y197" s="9" t="s">
        <v>958</v>
      </c>
      <c r="Z197" s="6" t="s">
        <v>959</v>
      </c>
      <c r="AA197" s="6" t="s">
        <v>960</v>
      </c>
      <c r="AB197" s="6">
        <v>0</v>
      </c>
      <c r="AC197" s="6" t="s">
        <v>850</v>
      </c>
      <c r="AD197" s="67" t="s">
        <v>905</v>
      </c>
      <c r="AE197" s="67" t="s">
        <v>906</v>
      </c>
      <c r="AF197" s="6" t="s">
        <v>1549</v>
      </c>
      <c r="AG197" s="6" t="s">
        <v>772</v>
      </c>
      <c r="AH197" s="1" t="s">
        <v>76</v>
      </c>
      <c r="AI197" s="1" t="s">
        <v>354</v>
      </c>
      <c r="AJ197" s="7">
        <v>43449</v>
      </c>
      <c r="AK197" s="6">
        <v>0</v>
      </c>
      <c r="AL197" s="6" t="s">
        <v>772</v>
      </c>
      <c r="AM197" s="6">
        <v>152</v>
      </c>
      <c r="AN197" s="6" t="s">
        <v>484</v>
      </c>
      <c r="AO197" s="6">
        <v>0</v>
      </c>
      <c r="AP197" s="6" t="s">
        <v>485</v>
      </c>
      <c r="AQ197" s="4" t="s">
        <v>1248</v>
      </c>
    </row>
    <row r="198" spans="1:46" s="4" customFormat="1" ht="18" customHeight="1" x14ac:dyDescent="0.25">
      <c r="A198" s="1" t="str">
        <f t="shared" si="3"/>
        <v>2018-3.1.2.9-1</v>
      </c>
      <c r="B198" s="5">
        <v>119</v>
      </c>
      <c r="C198" s="6" t="s">
        <v>898</v>
      </c>
      <c r="D198" s="6" t="s">
        <v>42</v>
      </c>
      <c r="E198" s="6"/>
      <c r="F198" s="6" t="s">
        <v>43</v>
      </c>
      <c r="G198" s="6"/>
      <c r="H198" s="6" t="s">
        <v>44</v>
      </c>
      <c r="I198" s="6">
        <v>2018</v>
      </c>
      <c r="J198" s="6">
        <v>2018</v>
      </c>
      <c r="K198" s="6">
        <v>111</v>
      </c>
      <c r="L198" s="6" t="s">
        <v>962</v>
      </c>
      <c r="M198" s="6"/>
      <c r="N198" s="6"/>
      <c r="O198" s="6">
        <v>1</v>
      </c>
      <c r="P198" s="6"/>
      <c r="Q198" s="6"/>
      <c r="R198" s="6"/>
      <c r="S198" s="6" t="s">
        <v>46</v>
      </c>
      <c r="T198" s="6" t="s">
        <v>67</v>
      </c>
      <c r="U198" s="6" t="s">
        <v>48</v>
      </c>
      <c r="V198" s="6" t="s">
        <v>683</v>
      </c>
      <c r="W198" s="6" t="s">
        <v>963</v>
      </c>
      <c r="X198" s="6" t="s">
        <v>918</v>
      </c>
      <c r="Y198" s="6" t="s">
        <v>919</v>
      </c>
      <c r="Z198" s="6" t="s">
        <v>920</v>
      </c>
      <c r="AA198" s="6" t="s">
        <v>921</v>
      </c>
      <c r="AB198" s="6">
        <v>0</v>
      </c>
      <c r="AC198" s="6" t="s">
        <v>850</v>
      </c>
      <c r="AD198" s="67" t="s">
        <v>905</v>
      </c>
      <c r="AE198" s="67" t="s">
        <v>906</v>
      </c>
      <c r="AF198" s="6" t="s">
        <v>922</v>
      </c>
      <c r="AG198" s="6" t="s">
        <v>772</v>
      </c>
      <c r="AH198" s="1" t="s">
        <v>89</v>
      </c>
      <c r="AI198" s="1" t="s">
        <v>184</v>
      </c>
      <c r="AJ198" s="7">
        <v>43449</v>
      </c>
      <c r="AK198" s="6">
        <v>0</v>
      </c>
      <c r="AL198" s="6" t="s">
        <v>772</v>
      </c>
      <c r="AM198" s="6">
        <v>152</v>
      </c>
      <c r="AN198" s="6" t="s">
        <v>472</v>
      </c>
      <c r="AO198" s="6">
        <v>3</v>
      </c>
      <c r="AP198" s="6" t="s">
        <v>473</v>
      </c>
      <c r="AQ198" s="4" t="s">
        <v>1248</v>
      </c>
    </row>
    <row r="199" spans="1:46" s="4" customFormat="1" ht="18" customHeight="1" x14ac:dyDescent="0.25">
      <c r="A199" s="1" t="str">
        <f t="shared" si="3"/>
        <v>2018-3.1.3.1-1</v>
      </c>
      <c r="B199" s="5">
        <v>121</v>
      </c>
      <c r="C199" s="6" t="s">
        <v>898</v>
      </c>
      <c r="D199" s="6" t="s">
        <v>42</v>
      </c>
      <c r="E199" s="6"/>
      <c r="F199" s="6" t="s">
        <v>43</v>
      </c>
      <c r="G199" s="6"/>
      <c r="H199" s="6" t="s">
        <v>44</v>
      </c>
      <c r="I199" s="6">
        <v>2018</v>
      </c>
      <c r="J199" s="6">
        <v>2018</v>
      </c>
      <c r="K199" s="6">
        <v>111</v>
      </c>
      <c r="L199" s="6" t="s">
        <v>964</v>
      </c>
      <c r="M199" s="6"/>
      <c r="N199" s="6"/>
      <c r="O199" s="6">
        <v>1</v>
      </c>
      <c r="P199" s="6"/>
      <c r="Q199" s="6"/>
      <c r="R199" s="6"/>
      <c r="S199" s="6" t="s">
        <v>46</v>
      </c>
      <c r="T199" s="6" t="s">
        <v>67</v>
      </c>
      <c r="U199" s="6" t="s">
        <v>48</v>
      </c>
      <c r="V199" s="6" t="s">
        <v>49</v>
      </c>
      <c r="W199" s="6" t="s">
        <v>965</v>
      </c>
      <c r="X199" s="6" t="s">
        <v>966</v>
      </c>
      <c r="Y199" s="9" t="s">
        <v>967</v>
      </c>
      <c r="Z199" s="6" t="s">
        <v>968</v>
      </c>
      <c r="AA199" s="6" t="s">
        <v>969</v>
      </c>
      <c r="AB199" s="6">
        <v>0.98795180722891562</v>
      </c>
      <c r="AC199" s="6" t="s">
        <v>970</v>
      </c>
      <c r="AD199" s="67" t="s">
        <v>905</v>
      </c>
      <c r="AE199" s="67" t="s">
        <v>906</v>
      </c>
      <c r="AF199" s="6" t="s">
        <v>1548</v>
      </c>
      <c r="AG199" s="6" t="s">
        <v>772</v>
      </c>
      <c r="AH199" s="1" t="s">
        <v>136</v>
      </c>
      <c r="AI199" s="1" t="s">
        <v>451</v>
      </c>
      <c r="AJ199" s="7">
        <v>43449</v>
      </c>
      <c r="AK199" s="6">
        <v>0.98795180722891562</v>
      </c>
      <c r="AL199" s="6" t="s">
        <v>772</v>
      </c>
      <c r="AM199" s="1"/>
      <c r="AN199" s="1"/>
      <c r="AO199" s="1"/>
      <c r="AP199" s="1"/>
      <c r="AQ199" s="4" t="s">
        <v>1248</v>
      </c>
      <c r="AR199" s="4" t="s">
        <v>1248</v>
      </c>
    </row>
    <row r="200" spans="1:46" s="4" customFormat="1" ht="18" customHeight="1" x14ac:dyDescent="0.25">
      <c r="A200" s="1" t="str">
        <f t="shared" si="3"/>
        <v>2018-3.1.3.2-1</v>
      </c>
      <c r="B200" s="5">
        <v>122</v>
      </c>
      <c r="C200" s="6" t="s">
        <v>898</v>
      </c>
      <c r="D200" s="6" t="s">
        <v>42</v>
      </c>
      <c r="E200" s="6"/>
      <c r="F200" s="6" t="s">
        <v>43</v>
      </c>
      <c r="G200" s="6"/>
      <c r="H200" s="6" t="s">
        <v>44</v>
      </c>
      <c r="I200" s="6">
        <v>2018</v>
      </c>
      <c r="J200" s="6">
        <v>2018</v>
      </c>
      <c r="K200" s="6">
        <v>111</v>
      </c>
      <c r="L200" s="6" t="s">
        <v>972</v>
      </c>
      <c r="M200" s="6"/>
      <c r="N200" s="6"/>
      <c r="O200" s="6">
        <v>1</v>
      </c>
      <c r="P200" s="6"/>
      <c r="Q200" s="6"/>
      <c r="R200" s="6"/>
      <c r="S200" s="6" t="s">
        <v>46</v>
      </c>
      <c r="T200" s="6" t="s">
        <v>67</v>
      </c>
      <c r="U200" s="6" t="s">
        <v>48</v>
      </c>
      <c r="V200" s="6" t="s">
        <v>49</v>
      </c>
      <c r="W200" s="6" t="s">
        <v>973</v>
      </c>
      <c r="X200" s="6" t="s">
        <v>825</v>
      </c>
      <c r="Y200" s="6" t="s">
        <v>911</v>
      </c>
      <c r="Z200" s="6" t="s">
        <v>827</v>
      </c>
      <c r="AA200" s="6" t="s">
        <v>828</v>
      </c>
      <c r="AB200" s="6">
        <v>1</v>
      </c>
      <c r="AC200" s="6" t="s">
        <v>912</v>
      </c>
      <c r="AD200" s="67" t="s">
        <v>913</v>
      </c>
      <c r="AE200" s="67" t="s">
        <v>906</v>
      </c>
      <c r="AF200" s="6" t="s">
        <v>1545</v>
      </c>
      <c r="AG200" s="6" t="s">
        <v>772</v>
      </c>
      <c r="AH200" s="1" t="s">
        <v>975</v>
      </c>
      <c r="AI200" s="1" t="s">
        <v>184</v>
      </c>
      <c r="AJ200" s="7">
        <v>43449</v>
      </c>
      <c r="AK200" s="6">
        <f>7/12</f>
        <v>0.58333333333333337</v>
      </c>
      <c r="AL200" s="6" t="s">
        <v>772</v>
      </c>
      <c r="AM200" s="1" t="s">
        <v>976</v>
      </c>
      <c r="AN200" s="1"/>
      <c r="AO200" s="1"/>
      <c r="AP200" s="1"/>
      <c r="AQ200" s="4" t="s">
        <v>1248</v>
      </c>
      <c r="AR200" s="4" t="s">
        <v>1248</v>
      </c>
      <c r="AT200" s="4">
        <v>271108533.64999998</v>
      </c>
    </row>
    <row r="201" spans="1:46" s="4" customFormat="1" ht="18" customHeight="1" x14ac:dyDescent="0.25">
      <c r="A201" s="1" t="str">
        <f t="shared" si="3"/>
        <v>2018-3.1.3.2-2</v>
      </c>
      <c r="B201" s="5">
        <v>123</v>
      </c>
      <c r="C201" s="6" t="s">
        <v>898</v>
      </c>
      <c r="D201" s="6" t="s">
        <v>42</v>
      </c>
      <c r="E201" s="6"/>
      <c r="F201" s="6" t="s">
        <v>43</v>
      </c>
      <c r="G201" s="6"/>
      <c r="H201" s="6" t="s">
        <v>44</v>
      </c>
      <c r="I201" s="6">
        <v>2018</v>
      </c>
      <c r="J201" s="6">
        <v>2018</v>
      </c>
      <c r="K201" s="6">
        <v>111</v>
      </c>
      <c r="L201" s="6" t="s">
        <v>972</v>
      </c>
      <c r="M201" s="6"/>
      <c r="N201" s="6"/>
      <c r="O201" s="6">
        <v>2</v>
      </c>
      <c r="P201" s="6"/>
      <c r="Q201" s="6"/>
      <c r="R201" s="6"/>
      <c r="S201" s="6" t="s">
        <v>46</v>
      </c>
      <c r="T201" s="6" t="s">
        <v>67</v>
      </c>
      <c r="U201" s="6" t="s">
        <v>48</v>
      </c>
      <c r="V201" s="6" t="s">
        <v>49</v>
      </c>
      <c r="W201" s="6" t="s">
        <v>973</v>
      </c>
      <c r="X201" s="6" t="s">
        <v>825</v>
      </c>
      <c r="Y201" s="6" t="s">
        <v>831</v>
      </c>
      <c r="Z201" s="6" t="s">
        <v>832</v>
      </c>
      <c r="AA201" s="6" t="s">
        <v>833</v>
      </c>
      <c r="AB201" s="6">
        <v>1</v>
      </c>
      <c r="AC201" s="6" t="s">
        <v>850</v>
      </c>
      <c r="AD201" s="67" t="s">
        <v>905</v>
      </c>
      <c r="AE201" s="67" t="s">
        <v>906</v>
      </c>
      <c r="AF201" s="6" t="s">
        <v>1542</v>
      </c>
      <c r="AG201" s="6" t="s">
        <v>772</v>
      </c>
      <c r="AH201" s="1" t="s">
        <v>60</v>
      </c>
      <c r="AI201" s="1" t="s">
        <v>184</v>
      </c>
      <c r="AJ201" s="7">
        <v>43449</v>
      </c>
      <c r="AK201" s="6">
        <v>1</v>
      </c>
      <c r="AL201" s="6" t="s">
        <v>772</v>
      </c>
      <c r="AM201" s="1"/>
      <c r="AN201" s="1"/>
      <c r="AO201" s="1"/>
      <c r="AP201" s="1"/>
      <c r="AQ201" s="4" t="s">
        <v>1248</v>
      </c>
      <c r="AR201" s="4" t="s">
        <v>1248</v>
      </c>
      <c r="AT201" s="4">
        <v>271108533.64999998</v>
      </c>
    </row>
    <row r="202" spans="1:46" s="4" customFormat="1" ht="18" customHeight="1" x14ac:dyDescent="0.25">
      <c r="A202" s="1" t="str">
        <f t="shared" si="3"/>
        <v>2018-3.1.3.2-3</v>
      </c>
      <c r="B202" s="5">
        <v>124</v>
      </c>
      <c r="C202" s="6" t="s">
        <v>898</v>
      </c>
      <c r="D202" s="6" t="s">
        <v>42</v>
      </c>
      <c r="E202" s="6"/>
      <c r="F202" s="6" t="s">
        <v>43</v>
      </c>
      <c r="G202" s="6"/>
      <c r="H202" s="6" t="s">
        <v>44</v>
      </c>
      <c r="I202" s="6">
        <v>2018</v>
      </c>
      <c r="J202" s="6">
        <v>2018</v>
      </c>
      <c r="K202" s="6">
        <v>111</v>
      </c>
      <c r="L202" s="6" t="s">
        <v>972</v>
      </c>
      <c r="M202" s="6"/>
      <c r="N202" s="6"/>
      <c r="O202" s="6">
        <v>3</v>
      </c>
      <c r="P202" s="6"/>
      <c r="Q202" s="6"/>
      <c r="R202" s="6"/>
      <c r="S202" s="6" t="s">
        <v>46</v>
      </c>
      <c r="T202" s="6" t="s">
        <v>67</v>
      </c>
      <c r="U202" s="6" t="s">
        <v>48</v>
      </c>
      <c r="V202" s="6" t="s">
        <v>49</v>
      </c>
      <c r="W202" s="6" t="s">
        <v>973</v>
      </c>
      <c r="X202" s="6" t="s">
        <v>825</v>
      </c>
      <c r="Y202" s="6" t="s">
        <v>932</v>
      </c>
      <c r="Z202" s="6" t="s">
        <v>933</v>
      </c>
      <c r="AA202" s="6" t="s">
        <v>934</v>
      </c>
      <c r="AB202" s="6">
        <v>1</v>
      </c>
      <c r="AC202" s="6" t="s">
        <v>850</v>
      </c>
      <c r="AD202" s="67" t="s">
        <v>913</v>
      </c>
      <c r="AE202" s="67" t="s">
        <v>906</v>
      </c>
      <c r="AF202" s="6" t="s">
        <v>1550</v>
      </c>
      <c r="AG202" s="6" t="s">
        <v>772</v>
      </c>
      <c r="AH202" s="1" t="s">
        <v>89</v>
      </c>
      <c r="AI202" s="1" t="s">
        <v>184</v>
      </c>
      <c r="AJ202" s="7">
        <v>43449</v>
      </c>
      <c r="AK202" s="6">
        <f>7/12</f>
        <v>0.58333333333333337</v>
      </c>
      <c r="AL202" s="6" t="s">
        <v>772</v>
      </c>
      <c r="AM202" s="1"/>
      <c r="AN202" s="1"/>
      <c r="AO202" s="1"/>
      <c r="AP202" s="1"/>
      <c r="AQ202" s="4" t="s">
        <v>1248</v>
      </c>
      <c r="AR202" s="4" t="s">
        <v>1248</v>
      </c>
      <c r="AT202" s="4">
        <v>271108533.64999998</v>
      </c>
    </row>
    <row r="203" spans="1:46" s="4" customFormat="1" ht="18" customHeight="1" x14ac:dyDescent="0.25">
      <c r="A203" s="1" t="str">
        <f t="shared" si="3"/>
        <v>2018-3.1.3.3-1</v>
      </c>
      <c r="B203" s="5">
        <v>125</v>
      </c>
      <c r="C203" s="6" t="s">
        <v>898</v>
      </c>
      <c r="D203" s="6" t="s">
        <v>42</v>
      </c>
      <c r="E203" s="6"/>
      <c r="F203" s="6" t="s">
        <v>43</v>
      </c>
      <c r="G203" s="6"/>
      <c r="H203" s="6" t="s">
        <v>44</v>
      </c>
      <c r="I203" s="6">
        <v>2018</v>
      </c>
      <c r="J203" s="6">
        <v>2018</v>
      </c>
      <c r="K203" s="6">
        <v>111</v>
      </c>
      <c r="L203" s="6" t="s">
        <v>977</v>
      </c>
      <c r="M203" s="6"/>
      <c r="N203" s="6"/>
      <c r="O203" s="6">
        <v>1</v>
      </c>
      <c r="P203" s="6"/>
      <c r="Q203" s="6"/>
      <c r="R203" s="6"/>
      <c r="S203" s="6" t="s">
        <v>46</v>
      </c>
      <c r="T203" s="6" t="s">
        <v>67</v>
      </c>
      <c r="U203" s="6" t="s">
        <v>48</v>
      </c>
      <c r="V203" s="6" t="s">
        <v>49</v>
      </c>
      <c r="W203" s="6" t="s">
        <v>978</v>
      </c>
      <c r="X203" s="6" t="s">
        <v>825</v>
      </c>
      <c r="Y203" s="6" t="s">
        <v>911</v>
      </c>
      <c r="Z203" s="6" t="s">
        <v>827</v>
      </c>
      <c r="AA203" s="6" t="s">
        <v>828</v>
      </c>
      <c r="AB203" s="6">
        <v>1</v>
      </c>
      <c r="AC203" s="6" t="s">
        <v>912</v>
      </c>
      <c r="AD203" s="67" t="s">
        <v>913</v>
      </c>
      <c r="AE203" s="67" t="s">
        <v>906</v>
      </c>
      <c r="AF203" s="6" t="s">
        <v>1545</v>
      </c>
      <c r="AG203" s="6" t="s">
        <v>772</v>
      </c>
      <c r="AH203" s="1" t="s">
        <v>975</v>
      </c>
      <c r="AI203" s="1" t="s">
        <v>184</v>
      </c>
      <c r="AJ203" s="7">
        <v>43449</v>
      </c>
      <c r="AK203" s="6">
        <f>7/12</f>
        <v>0.58333333333333337</v>
      </c>
      <c r="AL203" s="6" t="s">
        <v>772</v>
      </c>
      <c r="AM203" s="1"/>
      <c r="AN203" s="1"/>
      <c r="AO203" s="1"/>
      <c r="AP203" s="1"/>
      <c r="AQ203" s="4" t="s">
        <v>1248</v>
      </c>
    </row>
    <row r="204" spans="1:46" s="4" customFormat="1" ht="18" customHeight="1" x14ac:dyDescent="0.25">
      <c r="A204" s="1" t="str">
        <f t="shared" si="3"/>
        <v>2018-3.1.3.3-2</v>
      </c>
      <c r="B204" s="5">
        <v>126</v>
      </c>
      <c r="C204" s="6" t="s">
        <v>898</v>
      </c>
      <c r="D204" s="6" t="s">
        <v>42</v>
      </c>
      <c r="E204" s="6"/>
      <c r="F204" s="6" t="s">
        <v>43</v>
      </c>
      <c r="G204" s="6"/>
      <c r="H204" s="6" t="s">
        <v>44</v>
      </c>
      <c r="I204" s="6">
        <v>2018</v>
      </c>
      <c r="J204" s="6">
        <v>2018</v>
      </c>
      <c r="K204" s="6">
        <v>111</v>
      </c>
      <c r="L204" s="6" t="s">
        <v>977</v>
      </c>
      <c r="M204" s="6"/>
      <c r="N204" s="6"/>
      <c r="O204" s="6">
        <v>2</v>
      </c>
      <c r="P204" s="6"/>
      <c r="Q204" s="6"/>
      <c r="R204" s="6"/>
      <c r="S204" s="6" t="s">
        <v>46</v>
      </c>
      <c r="T204" s="6" t="s">
        <v>67</v>
      </c>
      <c r="U204" s="6" t="s">
        <v>48</v>
      </c>
      <c r="V204" s="6" t="s">
        <v>49</v>
      </c>
      <c r="W204" s="6" t="s">
        <v>978</v>
      </c>
      <c r="X204" s="6" t="s">
        <v>825</v>
      </c>
      <c r="Y204" s="6" t="s">
        <v>831</v>
      </c>
      <c r="Z204" s="6" t="s">
        <v>832</v>
      </c>
      <c r="AA204" s="6" t="s">
        <v>833</v>
      </c>
      <c r="AB204" s="6">
        <v>1</v>
      </c>
      <c r="AC204" s="6" t="s">
        <v>850</v>
      </c>
      <c r="AD204" s="67" t="s">
        <v>905</v>
      </c>
      <c r="AE204" s="67" t="s">
        <v>906</v>
      </c>
      <c r="AF204" s="6" t="s">
        <v>1542</v>
      </c>
      <c r="AG204" s="6" t="s">
        <v>772</v>
      </c>
      <c r="AH204" s="1" t="s">
        <v>60</v>
      </c>
      <c r="AI204" s="1" t="s">
        <v>184</v>
      </c>
      <c r="AJ204" s="7">
        <v>43449</v>
      </c>
      <c r="AK204" s="6">
        <v>1</v>
      </c>
      <c r="AL204" s="6" t="s">
        <v>772</v>
      </c>
      <c r="AM204" s="1"/>
      <c r="AN204" s="1"/>
      <c r="AO204" s="1"/>
      <c r="AP204" s="1"/>
      <c r="AQ204" s="4" t="s">
        <v>1248</v>
      </c>
    </row>
    <row r="205" spans="1:46" s="4" customFormat="1" ht="18" customHeight="1" x14ac:dyDescent="0.25">
      <c r="A205" s="1" t="str">
        <f t="shared" si="3"/>
        <v>2018-3.1.3.4-1</v>
      </c>
      <c r="B205" s="5">
        <v>127</v>
      </c>
      <c r="C205" s="6" t="s">
        <v>898</v>
      </c>
      <c r="D205" s="6" t="s">
        <v>42</v>
      </c>
      <c r="E205" s="6"/>
      <c r="F205" s="6" t="s">
        <v>43</v>
      </c>
      <c r="G205" s="6"/>
      <c r="H205" s="6" t="s">
        <v>44</v>
      </c>
      <c r="I205" s="6">
        <v>2018</v>
      </c>
      <c r="J205" s="6">
        <v>2018</v>
      </c>
      <c r="K205" s="6">
        <v>111</v>
      </c>
      <c r="L205" s="6" t="s">
        <v>979</v>
      </c>
      <c r="M205" s="6"/>
      <c r="N205" s="6"/>
      <c r="O205" s="6">
        <v>1</v>
      </c>
      <c r="P205" s="6"/>
      <c r="Q205" s="6"/>
      <c r="R205" s="6"/>
      <c r="S205" s="6" t="s">
        <v>46</v>
      </c>
      <c r="T205" s="6" t="s">
        <v>67</v>
      </c>
      <c r="U205" s="6" t="s">
        <v>48</v>
      </c>
      <c r="V205" s="6" t="s">
        <v>49</v>
      </c>
      <c r="W205" s="6" t="s">
        <v>980</v>
      </c>
      <c r="X205" s="6" t="s">
        <v>825</v>
      </c>
      <c r="Y205" s="6" t="s">
        <v>911</v>
      </c>
      <c r="Z205" s="6" t="s">
        <v>827</v>
      </c>
      <c r="AA205" s="6" t="s">
        <v>828</v>
      </c>
      <c r="AB205" s="6">
        <v>1</v>
      </c>
      <c r="AC205" s="6" t="s">
        <v>912</v>
      </c>
      <c r="AD205" s="67" t="s">
        <v>913</v>
      </c>
      <c r="AE205" s="67" t="s">
        <v>906</v>
      </c>
      <c r="AF205" s="6" t="s">
        <v>1545</v>
      </c>
      <c r="AG205" s="6" t="s">
        <v>772</v>
      </c>
      <c r="AH205" s="1" t="s">
        <v>975</v>
      </c>
      <c r="AI205" s="1" t="s">
        <v>184</v>
      </c>
      <c r="AJ205" s="7">
        <v>43449</v>
      </c>
      <c r="AK205" s="6">
        <f>7/12</f>
        <v>0.58333333333333337</v>
      </c>
      <c r="AL205" s="6" t="s">
        <v>772</v>
      </c>
      <c r="AM205" s="1"/>
      <c r="AN205" s="1"/>
      <c r="AO205" s="1"/>
      <c r="AP205" s="1"/>
      <c r="AQ205" s="4" t="s">
        <v>1248</v>
      </c>
      <c r="AR205" s="4" t="s">
        <v>1248</v>
      </c>
    </row>
    <row r="206" spans="1:46" s="4" customFormat="1" ht="18" customHeight="1" x14ac:dyDescent="0.25">
      <c r="A206" s="1" t="str">
        <f t="shared" si="3"/>
        <v>2018-3.1.3.4-2</v>
      </c>
      <c r="B206" s="5">
        <v>128</v>
      </c>
      <c r="C206" s="6" t="s">
        <v>898</v>
      </c>
      <c r="D206" s="6" t="s">
        <v>42</v>
      </c>
      <c r="E206" s="6"/>
      <c r="F206" s="6" t="s">
        <v>43</v>
      </c>
      <c r="G206" s="6"/>
      <c r="H206" s="6" t="s">
        <v>44</v>
      </c>
      <c r="I206" s="6">
        <v>2018</v>
      </c>
      <c r="J206" s="6">
        <v>2018</v>
      </c>
      <c r="K206" s="6">
        <v>111</v>
      </c>
      <c r="L206" s="6" t="s">
        <v>979</v>
      </c>
      <c r="M206" s="6"/>
      <c r="N206" s="6"/>
      <c r="O206" s="6">
        <v>2</v>
      </c>
      <c r="P206" s="6"/>
      <c r="Q206" s="6"/>
      <c r="R206" s="6"/>
      <c r="S206" s="6" t="s">
        <v>46</v>
      </c>
      <c r="T206" s="6" t="s">
        <v>67</v>
      </c>
      <c r="U206" s="6" t="s">
        <v>48</v>
      </c>
      <c r="V206" s="6" t="s">
        <v>49</v>
      </c>
      <c r="W206" s="6" t="s">
        <v>980</v>
      </c>
      <c r="X206" s="6" t="s">
        <v>825</v>
      </c>
      <c r="Y206" s="6" t="s">
        <v>831</v>
      </c>
      <c r="Z206" s="6" t="s">
        <v>832</v>
      </c>
      <c r="AA206" s="6" t="s">
        <v>833</v>
      </c>
      <c r="AB206" s="6">
        <v>1</v>
      </c>
      <c r="AC206" s="6" t="s">
        <v>850</v>
      </c>
      <c r="AD206" s="67" t="s">
        <v>905</v>
      </c>
      <c r="AE206" s="67" t="s">
        <v>906</v>
      </c>
      <c r="AF206" s="6" t="s">
        <v>1542</v>
      </c>
      <c r="AG206" s="6" t="s">
        <v>772</v>
      </c>
      <c r="AH206" s="1" t="s">
        <v>60</v>
      </c>
      <c r="AI206" s="1" t="s">
        <v>184</v>
      </c>
      <c r="AJ206" s="7">
        <v>43449</v>
      </c>
      <c r="AK206" s="6">
        <v>1</v>
      </c>
      <c r="AL206" s="6" t="s">
        <v>772</v>
      </c>
      <c r="AM206" s="1"/>
      <c r="AN206" s="1"/>
      <c r="AO206" s="1"/>
      <c r="AP206" s="1"/>
      <c r="AQ206" s="4" t="s">
        <v>1248</v>
      </c>
      <c r="AR206" s="4" t="s">
        <v>1248</v>
      </c>
    </row>
    <row r="207" spans="1:46" s="4" customFormat="1" ht="18" customHeight="1" x14ac:dyDescent="0.25">
      <c r="A207" s="1" t="str">
        <f t="shared" si="3"/>
        <v>2018-3.1.3.4-3</v>
      </c>
      <c r="B207" s="5">
        <v>129</v>
      </c>
      <c r="C207" s="6" t="s">
        <v>898</v>
      </c>
      <c r="D207" s="6" t="s">
        <v>42</v>
      </c>
      <c r="E207" s="6"/>
      <c r="F207" s="6" t="s">
        <v>43</v>
      </c>
      <c r="G207" s="6"/>
      <c r="H207" s="6" t="s">
        <v>44</v>
      </c>
      <c r="I207" s="6">
        <v>2018</v>
      </c>
      <c r="J207" s="6">
        <v>2018</v>
      </c>
      <c r="K207" s="6">
        <v>111</v>
      </c>
      <c r="L207" s="6" t="s">
        <v>979</v>
      </c>
      <c r="M207" s="6"/>
      <c r="N207" s="6"/>
      <c r="O207" s="6">
        <v>3</v>
      </c>
      <c r="P207" s="6"/>
      <c r="Q207" s="6"/>
      <c r="R207" s="6"/>
      <c r="S207" s="6" t="s">
        <v>46</v>
      </c>
      <c r="T207" s="6" t="s">
        <v>67</v>
      </c>
      <c r="U207" s="6" t="s">
        <v>48</v>
      </c>
      <c r="V207" s="6" t="s">
        <v>49</v>
      </c>
      <c r="W207" s="6" t="s">
        <v>980</v>
      </c>
      <c r="X207" s="6" t="s">
        <v>825</v>
      </c>
      <c r="Y207" s="6" t="s">
        <v>659</v>
      </c>
      <c r="Z207" s="6" t="s">
        <v>981</v>
      </c>
      <c r="AA207" s="6" t="s">
        <v>982</v>
      </c>
      <c r="AB207" s="6">
        <v>0.625</v>
      </c>
      <c r="AC207" s="6" t="s">
        <v>983</v>
      </c>
      <c r="AD207" s="67" t="s">
        <v>905</v>
      </c>
      <c r="AE207" s="67" t="s">
        <v>906</v>
      </c>
      <c r="AF207" s="6" t="s">
        <v>984</v>
      </c>
      <c r="AG207" s="6" t="s">
        <v>772</v>
      </c>
      <c r="AH207" s="1" t="s">
        <v>89</v>
      </c>
      <c r="AI207" s="1" t="s">
        <v>184</v>
      </c>
      <c r="AJ207" s="7">
        <v>43449</v>
      </c>
      <c r="AK207" s="6">
        <v>1</v>
      </c>
      <c r="AL207" s="6" t="s">
        <v>772</v>
      </c>
      <c r="AM207" s="1"/>
      <c r="AN207" s="1"/>
      <c r="AO207" s="1"/>
      <c r="AP207" s="1"/>
      <c r="AQ207" s="4" t="s">
        <v>1248</v>
      </c>
      <c r="AR207" s="4" t="s">
        <v>1248</v>
      </c>
    </row>
    <row r="208" spans="1:46" s="4" customFormat="1" ht="18" customHeight="1" x14ac:dyDescent="0.25">
      <c r="A208" s="1" t="str">
        <f t="shared" si="3"/>
        <v>2018-3.1.4.1-1</v>
      </c>
      <c r="B208" s="5">
        <v>130</v>
      </c>
      <c r="C208" s="6" t="s">
        <v>898</v>
      </c>
      <c r="D208" s="6" t="s">
        <v>42</v>
      </c>
      <c r="E208" s="6"/>
      <c r="F208" s="6" t="s">
        <v>43</v>
      </c>
      <c r="G208" s="6"/>
      <c r="H208" s="6" t="s">
        <v>44</v>
      </c>
      <c r="I208" s="6">
        <v>2018</v>
      </c>
      <c r="J208" s="6">
        <v>2018</v>
      </c>
      <c r="K208" s="6">
        <v>111</v>
      </c>
      <c r="L208" s="6" t="s">
        <v>985</v>
      </c>
      <c r="M208" s="6"/>
      <c r="N208" s="6"/>
      <c r="O208" s="6">
        <v>1</v>
      </c>
      <c r="P208" s="6"/>
      <c r="Q208" s="6"/>
      <c r="R208" s="6"/>
      <c r="S208" s="6" t="s">
        <v>46</v>
      </c>
      <c r="T208" s="6" t="s">
        <v>67</v>
      </c>
      <c r="U208" s="6" t="s">
        <v>48</v>
      </c>
      <c r="V208" s="6" t="s">
        <v>139</v>
      </c>
      <c r="W208" s="6" t="s">
        <v>986</v>
      </c>
      <c r="X208" s="6" t="s">
        <v>944</v>
      </c>
      <c r="Y208" s="6" t="s">
        <v>932</v>
      </c>
      <c r="Z208" s="6" t="s">
        <v>933</v>
      </c>
      <c r="AA208" s="6" t="s">
        <v>934</v>
      </c>
      <c r="AB208" s="6">
        <v>1</v>
      </c>
      <c r="AC208" s="6" t="s">
        <v>850</v>
      </c>
      <c r="AD208" s="67" t="s">
        <v>913</v>
      </c>
      <c r="AE208" s="67" t="s">
        <v>906</v>
      </c>
      <c r="AF208" s="6" t="s">
        <v>1550</v>
      </c>
      <c r="AG208" s="6" t="s">
        <v>772</v>
      </c>
      <c r="AH208" s="1" t="s">
        <v>89</v>
      </c>
      <c r="AI208" s="1" t="s">
        <v>184</v>
      </c>
      <c r="AJ208" s="7">
        <v>43449</v>
      </c>
      <c r="AK208" s="6">
        <f>7/12</f>
        <v>0.58333333333333337</v>
      </c>
      <c r="AL208" s="6" t="s">
        <v>772</v>
      </c>
      <c r="AM208" s="1"/>
      <c r="AN208" s="1"/>
      <c r="AO208" s="1"/>
      <c r="AP208" s="1"/>
      <c r="AQ208" s="4" t="s">
        <v>1248</v>
      </c>
    </row>
    <row r="209" spans="1:46" s="4" customFormat="1" ht="18" customHeight="1" x14ac:dyDescent="0.25">
      <c r="A209" s="1" t="str">
        <f t="shared" si="3"/>
        <v>2018-3.2.1.1-1</v>
      </c>
      <c r="B209" s="5">
        <v>152</v>
      </c>
      <c r="C209" s="6" t="s">
        <v>898</v>
      </c>
      <c r="D209" s="6" t="s">
        <v>42</v>
      </c>
      <c r="E209" s="6"/>
      <c r="F209" s="6" t="s">
        <v>43</v>
      </c>
      <c r="G209" s="6"/>
      <c r="H209" s="6" t="s">
        <v>44</v>
      </c>
      <c r="I209" s="6">
        <v>2018</v>
      </c>
      <c r="J209" s="6">
        <v>2018</v>
      </c>
      <c r="K209" s="6">
        <v>111</v>
      </c>
      <c r="L209" s="6" t="s">
        <v>987</v>
      </c>
      <c r="M209" s="6"/>
      <c r="N209" s="6"/>
      <c r="O209" s="6">
        <v>1</v>
      </c>
      <c r="P209" s="6"/>
      <c r="Q209" s="6"/>
      <c r="R209" s="6"/>
      <c r="S209" s="6" t="s">
        <v>46</v>
      </c>
      <c r="T209" s="6" t="s">
        <v>67</v>
      </c>
      <c r="U209" s="6" t="s">
        <v>297</v>
      </c>
      <c r="V209" s="6" t="s">
        <v>298</v>
      </c>
      <c r="W209" s="6" t="s">
        <v>988</v>
      </c>
      <c r="X209" s="6" t="s">
        <v>989</v>
      </c>
      <c r="Y209" s="6" t="s">
        <v>990</v>
      </c>
      <c r="Z209" s="6" t="s">
        <v>991</v>
      </c>
      <c r="AA209" s="6" t="s">
        <v>992</v>
      </c>
      <c r="AB209" s="6">
        <v>0</v>
      </c>
      <c r="AC209" s="6" t="s">
        <v>850</v>
      </c>
      <c r="AD209" s="67" t="s">
        <v>913</v>
      </c>
      <c r="AE209" s="67" t="s">
        <v>906</v>
      </c>
      <c r="AF209" s="6" t="s">
        <v>1547</v>
      </c>
      <c r="AG209" s="6" t="s">
        <v>772</v>
      </c>
      <c r="AH209" s="1" t="s">
        <v>89</v>
      </c>
      <c r="AI209" s="1" t="s">
        <v>994</v>
      </c>
      <c r="AJ209" s="7">
        <v>43449</v>
      </c>
      <c r="AK209" s="6">
        <v>1</v>
      </c>
      <c r="AL209" s="6" t="s">
        <v>772</v>
      </c>
      <c r="AM209" s="1"/>
      <c r="AN209" s="1"/>
      <c r="AO209" s="1"/>
      <c r="AP209" s="1"/>
      <c r="AQ209" s="4" t="s">
        <v>1248</v>
      </c>
    </row>
    <row r="210" spans="1:46" s="4" customFormat="1" ht="18" customHeight="1" x14ac:dyDescent="0.25">
      <c r="A210" s="1" t="str">
        <f t="shared" si="3"/>
        <v>2018-3.2.1.1-2</v>
      </c>
      <c r="B210" s="5">
        <v>153</v>
      </c>
      <c r="C210" s="6" t="s">
        <v>898</v>
      </c>
      <c r="D210" s="6" t="s">
        <v>42</v>
      </c>
      <c r="E210" s="6"/>
      <c r="F210" s="6" t="s">
        <v>43</v>
      </c>
      <c r="G210" s="6"/>
      <c r="H210" s="6" t="s">
        <v>44</v>
      </c>
      <c r="I210" s="6">
        <v>2018</v>
      </c>
      <c r="J210" s="6">
        <v>2018</v>
      </c>
      <c r="K210" s="6">
        <v>111</v>
      </c>
      <c r="L210" s="6" t="s">
        <v>987</v>
      </c>
      <c r="M210" s="6"/>
      <c r="N210" s="6"/>
      <c r="O210" s="6">
        <v>2</v>
      </c>
      <c r="P210" s="6"/>
      <c r="Q210" s="6"/>
      <c r="R210" s="6"/>
      <c r="S210" s="6" t="s">
        <v>46</v>
      </c>
      <c r="T210" s="6" t="s">
        <v>67</v>
      </c>
      <c r="U210" s="6" t="s">
        <v>297</v>
      </c>
      <c r="V210" s="6" t="s">
        <v>298</v>
      </c>
      <c r="W210" s="6" t="s">
        <v>988</v>
      </c>
      <c r="X210" s="6" t="s">
        <v>989</v>
      </c>
      <c r="Y210" s="6" t="s">
        <v>995</v>
      </c>
      <c r="Z210" s="6" t="s">
        <v>996</v>
      </c>
      <c r="AA210" s="6" t="s">
        <v>997</v>
      </c>
      <c r="AB210" s="6">
        <v>1</v>
      </c>
      <c r="AC210" s="6" t="s">
        <v>834</v>
      </c>
      <c r="AD210" s="67" t="s">
        <v>913</v>
      </c>
      <c r="AE210" s="67" t="s">
        <v>906</v>
      </c>
      <c r="AF210" s="6" t="s">
        <v>1546</v>
      </c>
      <c r="AG210" s="6" t="s">
        <v>772</v>
      </c>
      <c r="AH210" s="1" t="s">
        <v>89</v>
      </c>
      <c r="AI210" s="1" t="s">
        <v>994</v>
      </c>
      <c r="AJ210" s="7">
        <v>43449</v>
      </c>
      <c r="AK210" s="6">
        <f>7/12</f>
        <v>0.58333333333333337</v>
      </c>
      <c r="AL210" s="6" t="s">
        <v>772</v>
      </c>
      <c r="AM210" s="1"/>
      <c r="AN210" s="1"/>
      <c r="AO210" s="1"/>
      <c r="AP210" s="1"/>
      <c r="AQ210" s="4" t="s">
        <v>1248</v>
      </c>
    </row>
    <row r="211" spans="1:46" s="4" customFormat="1" ht="18" customHeight="1" x14ac:dyDescent="0.25">
      <c r="A211" s="1" t="str">
        <f t="shared" si="3"/>
        <v>2018-3.2.1.2-1</v>
      </c>
      <c r="B211" s="5">
        <v>154</v>
      </c>
      <c r="C211" s="6" t="s">
        <v>898</v>
      </c>
      <c r="D211" s="6" t="s">
        <v>42</v>
      </c>
      <c r="E211" s="6"/>
      <c r="F211" s="6" t="s">
        <v>43</v>
      </c>
      <c r="G211" s="6"/>
      <c r="H211" s="6" t="s">
        <v>44</v>
      </c>
      <c r="I211" s="6">
        <v>2018</v>
      </c>
      <c r="J211" s="6">
        <v>2018</v>
      </c>
      <c r="K211" s="6">
        <v>111</v>
      </c>
      <c r="L211" s="6" t="s">
        <v>998</v>
      </c>
      <c r="M211" s="6"/>
      <c r="N211" s="6"/>
      <c r="O211" s="6">
        <v>1</v>
      </c>
      <c r="P211" s="6"/>
      <c r="Q211" s="6"/>
      <c r="R211" s="6"/>
      <c r="S211" s="6" t="s">
        <v>46</v>
      </c>
      <c r="T211" s="6" t="s">
        <v>67</v>
      </c>
      <c r="U211" s="6" t="s">
        <v>297</v>
      </c>
      <c r="V211" s="6" t="s">
        <v>298</v>
      </c>
      <c r="W211" s="6" t="s">
        <v>999</v>
      </c>
      <c r="X211" s="6" t="s">
        <v>918</v>
      </c>
      <c r="Y211" s="6" t="s">
        <v>919</v>
      </c>
      <c r="Z211" s="6" t="s">
        <v>920</v>
      </c>
      <c r="AA211" s="6" t="s">
        <v>921</v>
      </c>
      <c r="AB211" s="6">
        <v>0</v>
      </c>
      <c r="AC211" s="6" t="s">
        <v>850</v>
      </c>
      <c r="AD211" s="67" t="s">
        <v>913</v>
      </c>
      <c r="AE211" s="67" t="s">
        <v>906</v>
      </c>
      <c r="AF211" s="6" t="s">
        <v>922</v>
      </c>
      <c r="AG211" s="6" t="s">
        <v>772</v>
      </c>
      <c r="AH211" s="1" t="s">
        <v>306</v>
      </c>
      <c r="AI211" s="6" t="s">
        <v>923</v>
      </c>
      <c r="AJ211" s="7">
        <v>43449</v>
      </c>
      <c r="AK211" s="6">
        <v>0</v>
      </c>
      <c r="AL211" s="6" t="s">
        <v>772</v>
      </c>
      <c r="AM211" s="1"/>
      <c r="AN211" s="1"/>
      <c r="AO211" s="1"/>
      <c r="AP211" s="1"/>
      <c r="AQ211" s="4" t="s">
        <v>1248</v>
      </c>
    </row>
    <row r="212" spans="1:46" s="4" customFormat="1" ht="18" customHeight="1" x14ac:dyDescent="0.25">
      <c r="A212" s="1" t="str">
        <f t="shared" si="3"/>
        <v>2018-3.3.1.1-1</v>
      </c>
      <c r="B212" s="5">
        <v>170</v>
      </c>
      <c r="C212" s="6" t="s">
        <v>898</v>
      </c>
      <c r="D212" s="6" t="s">
        <v>42</v>
      </c>
      <c r="E212" s="6"/>
      <c r="F212" s="6" t="s">
        <v>43</v>
      </c>
      <c r="G212" s="6"/>
      <c r="H212" s="6" t="s">
        <v>44</v>
      </c>
      <c r="I212" s="6">
        <v>2018</v>
      </c>
      <c r="J212" s="6">
        <v>2018</v>
      </c>
      <c r="K212" s="6">
        <v>111</v>
      </c>
      <c r="L212" s="6" t="s">
        <v>1000</v>
      </c>
      <c r="M212" s="6"/>
      <c r="N212" s="6"/>
      <c r="O212" s="6">
        <v>1</v>
      </c>
      <c r="P212" s="6"/>
      <c r="Q212" s="6"/>
      <c r="R212" s="6"/>
      <c r="S212" s="6" t="s">
        <v>46</v>
      </c>
      <c r="T212" s="6" t="s">
        <v>67</v>
      </c>
      <c r="U212" s="6" t="s">
        <v>148</v>
      </c>
      <c r="V212" s="6" t="s">
        <v>149</v>
      </c>
      <c r="W212" s="24" t="s">
        <v>1001</v>
      </c>
      <c r="X212" s="6" t="s">
        <v>1002</v>
      </c>
      <c r="Y212" s="6" t="s">
        <v>1003</v>
      </c>
      <c r="Z212" s="6" t="s">
        <v>1004</v>
      </c>
      <c r="AA212" s="6" t="s">
        <v>1005</v>
      </c>
      <c r="AB212" s="6">
        <v>1</v>
      </c>
      <c r="AC212" s="6" t="s">
        <v>1006</v>
      </c>
      <c r="AD212" s="67" t="s">
        <v>913</v>
      </c>
      <c r="AE212" s="67" t="s">
        <v>906</v>
      </c>
      <c r="AF212" s="6" t="s">
        <v>1551</v>
      </c>
      <c r="AG212" s="6" t="s">
        <v>772</v>
      </c>
      <c r="AH212" s="1" t="s">
        <v>136</v>
      </c>
      <c r="AI212" s="1" t="s">
        <v>198</v>
      </c>
      <c r="AJ212" s="7">
        <v>43449</v>
      </c>
      <c r="AK212" s="6">
        <v>1</v>
      </c>
      <c r="AL212" s="6" t="s">
        <v>772</v>
      </c>
      <c r="AM212" s="1"/>
      <c r="AN212" s="1"/>
      <c r="AO212" s="1"/>
      <c r="AP212" s="1"/>
      <c r="AQ212" s="4" t="s">
        <v>1248</v>
      </c>
    </row>
    <row r="213" spans="1:46" s="4" customFormat="1" ht="18" customHeight="1" x14ac:dyDescent="0.25">
      <c r="A213" s="1" t="str">
        <f t="shared" si="3"/>
        <v>2018-3.3.1.2-1</v>
      </c>
      <c r="B213" s="5">
        <v>171</v>
      </c>
      <c r="C213" s="6" t="s">
        <v>898</v>
      </c>
      <c r="D213" s="6" t="s">
        <v>42</v>
      </c>
      <c r="E213" s="6"/>
      <c r="F213" s="6" t="s">
        <v>43</v>
      </c>
      <c r="G213" s="6"/>
      <c r="H213" s="6" t="s">
        <v>44</v>
      </c>
      <c r="I213" s="6">
        <v>2018</v>
      </c>
      <c r="J213" s="6">
        <v>2018</v>
      </c>
      <c r="K213" s="6">
        <v>111</v>
      </c>
      <c r="L213" s="6" t="s">
        <v>1007</v>
      </c>
      <c r="M213" s="6"/>
      <c r="N213" s="6"/>
      <c r="O213" s="6">
        <v>1</v>
      </c>
      <c r="P213" s="6"/>
      <c r="Q213" s="6"/>
      <c r="R213" s="6"/>
      <c r="S213" s="6" t="s">
        <v>46</v>
      </c>
      <c r="T213" s="6" t="s">
        <v>67</v>
      </c>
      <c r="U213" s="6" t="s">
        <v>148</v>
      </c>
      <c r="V213" s="6" t="s">
        <v>149</v>
      </c>
      <c r="W213" s="24" t="s">
        <v>1008</v>
      </c>
      <c r="X213" s="6" t="s">
        <v>1009</v>
      </c>
      <c r="Y213" s="6" t="s">
        <v>1010</v>
      </c>
      <c r="Z213" s="6" t="s">
        <v>1011</v>
      </c>
      <c r="AA213" s="6" t="s">
        <v>1012</v>
      </c>
      <c r="AB213" s="6">
        <v>0</v>
      </c>
      <c r="AC213" s="6" t="s">
        <v>1006</v>
      </c>
      <c r="AD213" s="67" t="s">
        <v>1013</v>
      </c>
      <c r="AE213" s="67" t="s">
        <v>906</v>
      </c>
      <c r="AF213" s="6" t="s">
        <v>1210</v>
      </c>
      <c r="AG213" s="6" t="s">
        <v>772</v>
      </c>
      <c r="AH213" s="1" t="s">
        <v>136</v>
      </c>
      <c r="AI213" s="1" t="s">
        <v>612</v>
      </c>
      <c r="AJ213" s="7">
        <v>43449</v>
      </c>
      <c r="AK213" s="6">
        <f>2/3</f>
        <v>0.66666666666666663</v>
      </c>
      <c r="AL213" s="6" t="s">
        <v>772</v>
      </c>
      <c r="AM213" s="1"/>
      <c r="AN213" s="1"/>
      <c r="AO213" s="1"/>
      <c r="AP213" s="1"/>
      <c r="AQ213" s="4" t="s">
        <v>1248</v>
      </c>
    </row>
    <row r="214" spans="1:46" s="4" customFormat="1" ht="18" customHeight="1" x14ac:dyDescent="0.25">
      <c r="A214" s="1" t="str">
        <f t="shared" si="3"/>
        <v>2018-3.3.1.2-2</v>
      </c>
      <c r="B214" s="5">
        <v>172</v>
      </c>
      <c r="C214" s="6" t="s">
        <v>898</v>
      </c>
      <c r="D214" s="6" t="s">
        <v>42</v>
      </c>
      <c r="E214" s="6"/>
      <c r="F214" s="6" t="s">
        <v>43</v>
      </c>
      <c r="G214" s="6"/>
      <c r="H214" s="6" t="s">
        <v>44</v>
      </c>
      <c r="I214" s="6">
        <v>2018</v>
      </c>
      <c r="J214" s="6">
        <v>2018</v>
      </c>
      <c r="K214" s="6">
        <v>111</v>
      </c>
      <c r="L214" s="6" t="s">
        <v>1007</v>
      </c>
      <c r="M214" s="6"/>
      <c r="N214" s="6"/>
      <c r="O214" s="6">
        <v>2</v>
      </c>
      <c r="P214" s="6"/>
      <c r="Q214" s="6"/>
      <c r="R214" s="6"/>
      <c r="S214" s="6" t="s">
        <v>46</v>
      </c>
      <c r="T214" s="6" t="s">
        <v>67</v>
      </c>
      <c r="U214" s="6" t="s">
        <v>148</v>
      </c>
      <c r="V214" s="6" t="s">
        <v>149</v>
      </c>
      <c r="W214" s="24" t="s">
        <v>1008</v>
      </c>
      <c r="X214" s="6" t="s">
        <v>825</v>
      </c>
      <c r="Y214" s="6" t="s">
        <v>911</v>
      </c>
      <c r="Z214" s="6" t="s">
        <v>827</v>
      </c>
      <c r="AA214" s="6" t="s">
        <v>828</v>
      </c>
      <c r="AB214" s="6">
        <v>1</v>
      </c>
      <c r="AC214" s="6" t="s">
        <v>912</v>
      </c>
      <c r="AD214" s="67" t="s">
        <v>913</v>
      </c>
      <c r="AE214" s="67" t="s">
        <v>906</v>
      </c>
      <c r="AF214" s="6" t="s">
        <v>1545</v>
      </c>
      <c r="AG214" s="6" t="s">
        <v>772</v>
      </c>
      <c r="AH214" s="1" t="s">
        <v>975</v>
      </c>
      <c r="AI214" s="1" t="s">
        <v>184</v>
      </c>
      <c r="AJ214" s="7">
        <v>43449</v>
      </c>
      <c r="AK214" s="6">
        <f>7/12</f>
        <v>0.58333333333333337</v>
      </c>
      <c r="AL214" s="6" t="s">
        <v>772</v>
      </c>
      <c r="AM214" s="1"/>
      <c r="AN214" s="1"/>
      <c r="AO214" s="1"/>
      <c r="AP214" s="1"/>
      <c r="AQ214" s="4" t="s">
        <v>1248</v>
      </c>
    </row>
    <row r="215" spans="1:46" s="4" customFormat="1" ht="18" customHeight="1" x14ac:dyDescent="0.25">
      <c r="A215" s="1" t="str">
        <f t="shared" si="3"/>
        <v>2018-3.3.1.2-3</v>
      </c>
      <c r="B215" s="5">
        <v>173</v>
      </c>
      <c r="C215" s="6" t="s">
        <v>898</v>
      </c>
      <c r="D215" s="6" t="s">
        <v>42</v>
      </c>
      <c r="E215" s="6"/>
      <c r="F215" s="6" t="s">
        <v>43</v>
      </c>
      <c r="G215" s="6"/>
      <c r="H215" s="6" t="s">
        <v>44</v>
      </c>
      <c r="I215" s="6">
        <v>2018</v>
      </c>
      <c r="J215" s="6">
        <v>2018</v>
      </c>
      <c r="K215" s="6">
        <v>111</v>
      </c>
      <c r="L215" s="6" t="s">
        <v>1007</v>
      </c>
      <c r="M215" s="6"/>
      <c r="N215" s="6"/>
      <c r="O215" s="6">
        <v>3</v>
      </c>
      <c r="P215" s="6"/>
      <c r="Q215" s="6"/>
      <c r="R215" s="6"/>
      <c r="S215" s="6" t="s">
        <v>46</v>
      </c>
      <c r="T215" s="6" t="s">
        <v>67</v>
      </c>
      <c r="U215" s="6" t="s">
        <v>148</v>
      </c>
      <c r="V215" s="6" t="s">
        <v>149</v>
      </c>
      <c r="W215" s="24" t="s">
        <v>1008</v>
      </c>
      <c r="X215" s="6" t="s">
        <v>825</v>
      </c>
      <c r="Y215" s="6" t="s">
        <v>831</v>
      </c>
      <c r="Z215" s="6" t="s">
        <v>832</v>
      </c>
      <c r="AA215" s="6" t="s">
        <v>833</v>
      </c>
      <c r="AB215" s="6">
        <v>1</v>
      </c>
      <c r="AC215" s="6" t="s">
        <v>850</v>
      </c>
      <c r="AD215" s="67" t="s">
        <v>905</v>
      </c>
      <c r="AE215" s="67" t="s">
        <v>906</v>
      </c>
      <c r="AF215" s="6" t="s">
        <v>1542</v>
      </c>
      <c r="AG215" s="6" t="s">
        <v>772</v>
      </c>
      <c r="AH215" s="1" t="s">
        <v>60</v>
      </c>
      <c r="AI215" s="1" t="s">
        <v>184</v>
      </c>
      <c r="AJ215" s="7">
        <v>43449</v>
      </c>
      <c r="AK215" s="6">
        <v>1</v>
      </c>
      <c r="AL215" s="6" t="s">
        <v>772</v>
      </c>
      <c r="AM215" s="1"/>
      <c r="AN215" s="1"/>
      <c r="AO215" s="1"/>
      <c r="AP215" s="1"/>
      <c r="AQ215" s="4" t="s">
        <v>1248</v>
      </c>
    </row>
    <row r="216" spans="1:46" s="4" customFormat="1" ht="18" customHeight="1" x14ac:dyDescent="0.25">
      <c r="A216" s="1" t="str">
        <f t="shared" si="3"/>
        <v>2018-3.3.1.3-1</v>
      </c>
      <c r="B216" s="5">
        <v>174</v>
      </c>
      <c r="C216" s="6" t="s">
        <v>898</v>
      </c>
      <c r="D216" s="6" t="s">
        <v>42</v>
      </c>
      <c r="E216" s="6"/>
      <c r="F216" s="6" t="s">
        <v>43</v>
      </c>
      <c r="G216" s="6"/>
      <c r="H216" s="6" t="s">
        <v>44</v>
      </c>
      <c r="I216" s="6">
        <v>2018</v>
      </c>
      <c r="J216" s="6">
        <v>2018</v>
      </c>
      <c r="K216" s="6">
        <v>111</v>
      </c>
      <c r="L216" s="6" t="s">
        <v>1014</v>
      </c>
      <c r="M216" s="6"/>
      <c r="N216" s="6"/>
      <c r="O216" s="6">
        <v>1</v>
      </c>
      <c r="P216" s="6"/>
      <c r="Q216" s="6"/>
      <c r="R216" s="6"/>
      <c r="S216" s="6" t="s">
        <v>46</v>
      </c>
      <c r="T216" s="6" t="s">
        <v>67</v>
      </c>
      <c r="U216" s="6" t="s">
        <v>148</v>
      </c>
      <c r="V216" s="6" t="s">
        <v>149</v>
      </c>
      <c r="W216" s="24" t="s">
        <v>1015</v>
      </c>
      <c r="X216" s="6" t="s">
        <v>1016</v>
      </c>
      <c r="Y216" s="6" t="s">
        <v>1017</v>
      </c>
      <c r="Z216" s="6" t="s">
        <v>1018</v>
      </c>
      <c r="AA216" s="6" t="s">
        <v>1019</v>
      </c>
      <c r="AB216" s="6">
        <v>0</v>
      </c>
      <c r="AC216" s="6" t="s">
        <v>1006</v>
      </c>
      <c r="AD216" s="67" t="s">
        <v>913</v>
      </c>
      <c r="AE216" s="67" t="s">
        <v>906</v>
      </c>
      <c r="AF216" s="6" t="s">
        <v>1211</v>
      </c>
      <c r="AG216" s="6" t="s">
        <v>772</v>
      </c>
      <c r="AH216" s="1" t="s">
        <v>89</v>
      </c>
      <c r="AI216" s="1" t="s">
        <v>236</v>
      </c>
      <c r="AJ216" s="7">
        <v>43449</v>
      </c>
      <c r="AK216" s="6">
        <v>0.5</v>
      </c>
      <c r="AL216" s="6" t="s">
        <v>772</v>
      </c>
      <c r="AM216" s="1"/>
      <c r="AN216" s="1"/>
      <c r="AO216" s="1"/>
      <c r="AP216" s="1"/>
      <c r="AQ216" s="4" t="s">
        <v>1248</v>
      </c>
    </row>
    <row r="217" spans="1:46" s="4" customFormat="1" ht="18" customHeight="1" x14ac:dyDescent="0.25">
      <c r="A217" s="1" t="str">
        <f t="shared" si="3"/>
        <v>2018-3.3.1.4-1</v>
      </c>
      <c r="B217" s="5">
        <v>175</v>
      </c>
      <c r="C217" s="6" t="s">
        <v>898</v>
      </c>
      <c r="D217" s="6" t="s">
        <v>42</v>
      </c>
      <c r="E217" s="6"/>
      <c r="F217" s="6" t="s">
        <v>43</v>
      </c>
      <c r="G217" s="6"/>
      <c r="H217" s="6" t="s">
        <v>44</v>
      </c>
      <c r="I217" s="6">
        <v>2018</v>
      </c>
      <c r="J217" s="6">
        <v>2018</v>
      </c>
      <c r="K217" s="6">
        <v>111</v>
      </c>
      <c r="L217" s="6" t="s">
        <v>1020</v>
      </c>
      <c r="M217" s="6"/>
      <c r="N217" s="6"/>
      <c r="O217" s="6">
        <v>1</v>
      </c>
      <c r="P217" s="6"/>
      <c r="Q217" s="6"/>
      <c r="R217" s="6"/>
      <c r="S217" s="6" t="s">
        <v>46</v>
      </c>
      <c r="T217" s="6" t="s">
        <v>67</v>
      </c>
      <c r="U217" s="6" t="s">
        <v>148</v>
      </c>
      <c r="V217" s="6" t="s">
        <v>149</v>
      </c>
      <c r="W217" s="24" t="s">
        <v>1021</v>
      </c>
      <c r="X217" s="6" t="s">
        <v>825</v>
      </c>
      <c r="Y217" s="9" t="s">
        <v>1022</v>
      </c>
      <c r="Z217" s="6" t="s">
        <v>1022</v>
      </c>
      <c r="AA217" s="6" t="s">
        <v>1022</v>
      </c>
      <c r="AB217" s="6">
        <v>0.9</v>
      </c>
      <c r="AC217" s="6" t="s">
        <v>1023</v>
      </c>
      <c r="AD217" s="67" t="s">
        <v>913</v>
      </c>
      <c r="AE217" s="67" t="s">
        <v>906</v>
      </c>
      <c r="AF217" s="6" t="s">
        <v>1544</v>
      </c>
      <c r="AG217" s="6" t="s">
        <v>772</v>
      </c>
      <c r="AH217" s="1" t="s">
        <v>136</v>
      </c>
      <c r="AI217" s="1" t="s">
        <v>945</v>
      </c>
      <c r="AJ217" s="7">
        <v>43449</v>
      </c>
      <c r="AK217" s="6" t="s">
        <v>1025</v>
      </c>
      <c r="AL217" s="6" t="s">
        <v>772</v>
      </c>
      <c r="AM217" s="1"/>
      <c r="AN217" s="1"/>
      <c r="AO217" s="1"/>
      <c r="AP217" s="1"/>
      <c r="AQ217" s="4" t="s">
        <v>1248</v>
      </c>
    </row>
    <row r="218" spans="1:46" s="4" customFormat="1" ht="18" customHeight="1" x14ac:dyDescent="0.25">
      <c r="A218" s="1" t="str">
        <f t="shared" si="3"/>
        <v>2018-3.3.1.4-2</v>
      </c>
      <c r="B218" s="5">
        <v>176</v>
      </c>
      <c r="C218" s="6" t="s">
        <v>898</v>
      </c>
      <c r="D218" s="6" t="s">
        <v>42</v>
      </c>
      <c r="E218" s="6"/>
      <c r="F218" s="6" t="s">
        <v>43</v>
      </c>
      <c r="G218" s="6"/>
      <c r="H218" s="6" t="s">
        <v>44</v>
      </c>
      <c r="I218" s="6">
        <v>2018</v>
      </c>
      <c r="J218" s="6">
        <v>2018</v>
      </c>
      <c r="K218" s="6">
        <v>111</v>
      </c>
      <c r="L218" s="6" t="s">
        <v>1020</v>
      </c>
      <c r="M218" s="6"/>
      <c r="N218" s="6"/>
      <c r="O218" s="6">
        <v>2</v>
      </c>
      <c r="P218" s="6"/>
      <c r="Q218" s="6"/>
      <c r="R218" s="6"/>
      <c r="S218" s="6" t="s">
        <v>46</v>
      </c>
      <c r="T218" s="6" t="s">
        <v>67</v>
      </c>
      <c r="U218" s="6" t="s">
        <v>148</v>
      </c>
      <c r="V218" s="6" t="s">
        <v>149</v>
      </c>
      <c r="W218" s="24" t="s">
        <v>1021</v>
      </c>
      <c r="X218" s="6" t="s">
        <v>825</v>
      </c>
      <c r="Y218" s="6" t="s">
        <v>1026</v>
      </c>
      <c r="Z218" s="6" t="s">
        <v>1027</v>
      </c>
      <c r="AA218" s="6" t="s">
        <v>1028</v>
      </c>
      <c r="AB218" s="6">
        <v>0</v>
      </c>
      <c r="AC218" s="6" t="s">
        <v>1006</v>
      </c>
      <c r="AD218" s="67" t="s">
        <v>913</v>
      </c>
      <c r="AE218" s="67" t="s">
        <v>906</v>
      </c>
      <c r="AF218" s="6" t="s">
        <v>1543</v>
      </c>
      <c r="AG218" s="6" t="s">
        <v>772</v>
      </c>
      <c r="AH218" s="1" t="s">
        <v>136</v>
      </c>
      <c r="AI218" s="1" t="s">
        <v>945</v>
      </c>
      <c r="AJ218" s="7">
        <v>43449</v>
      </c>
      <c r="AK218" s="6">
        <v>0</v>
      </c>
      <c r="AL218" s="6" t="s">
        <v>772</v>
      </c>
      <c r="AM218" s="1"/>
      <c r="AN218" s="1"/>
      <c r="AO218" s="1"/>
      <c r="AP218" s="1"/>
      <c r="AQ218" s="4" t="s">
        <v>1248</v>
      </c>
    </row>
    <row r="219" spans="1:46" s="4" customFormat="1" ht="18" customHeight="1" x14ac:dyDescent="0.25">
      <c r="A219" s="1" t="str">
        <f t="shared" si="3"/>
        <v>2018-3.3.1.4-3</v>
      </c>
      <c r="B219" s="5">
        <v>177</v>
      </c>
      <c r="C219" s="6" t="s">
        <v>898</v>
      </c>
      <c r="D219" s="6" t="s">
        <v>42</v>
      </c>
      <c r="E219" s="6"/>
      <c r="F219" s="6" t="s">
        <v>43</v>
      </c>
      <c r="G219" s="6"/>
      <c r="H219" s="6" t="s">
        <v>44</v>
      </c>
      <c r="I219" s="6">
        <v>2018</v>
      </c>
      <c r="J219" s="6">
        <v>2018</v>
      </c>
      <c r="K219" s="6">
        <v>111</v>
      </c>
      <c r="L219" s="6" t="s">
        <v>1020</v>
      </c>
      <c r="M219" s="6"/>
      <c r="N219" s="6"/>
      <c r="O219" s="6">
        <v>3</v>
      </c>
      <c r="P219" s="6"/>
      <c r="Q219" s="6"/>
      <c r="R219" s="6"/>
      <c r="S219" s="6" t="s">
        <v>46</v>
      </c>
      <c r="T219" s="6" t="s">
        <v>67</v>
      </c>
      <c r="U219" s="6" t="s">
        <v>148</v>
      </c>
      <c r="V219" s="6" t="s">
        <v>149</v>
      </c>
      <c r="W219" s="24" t="s">
        <v>1021</v>
      </c>
      <c r="X219" s="6" t="s">
        <v>825</v>
      </c>
      <c r="Y219" s="6" t="s">
        <v>1029</v>
      </c>
      <c r="Z219" s="6" t="s">
        <v>1030</v>
      </c>
      <c r="AA219" s="6" t="s">
        <v>1031</v>
      </c>
      <c r="AB219" s="6">
        <v>1</v>
      </c>
      <c r="AC219" s="6" t="s">
        <v>970</v>
      </c>
      <c r="AD219" s="67" t="s">
        <v>905</v>
      </c>
      <c r="AE219" s="67" t="s">
        <v>906</v>
      </c>
      <c r="AF219" s="6" t="s">
        <v>1552</v>
      </c>
      <c r="AG219" s="6" t="s">
        <v>772</v>
      </c>
      <c r="AH219" s="1" t="s">
        <v>136</v>
      </c>
      <c r="AI219" s="1" t="s">
        <v>945</v>
      </c>
      <c r="AJ219" s="7">
        <v>43449</v>
      </c>
      <c r="AK219" s="6">
        <v>1</v>
      </c>
      <c r="AL219" s="6" t="s">
        <v>772</v>
      </c>
      <c r="AM219" s="1"/>
      <c r="AN219" s="1"/>
      <c r="AO219" s="1"/>
      <c r="AP219" s="1"/>
      <c r="AQ219" s="4" t="s">
        <v>1248</v>
      </c>
    </row>
    <row r="220" spans="1:46" s="4" customFormat="1" ht="18" customHeight="1" x14ac:dyDescent="0.25">
      <c r="A220" s="1" t="str">
        <f t="shared" si="3"/>
        <v>2018-3.3.1.4-4</v>
      </c>
      <c r="B220" s="5">
        <v>178</v>
      </c>
      <c r="C220" s="6" t="s">
        <v>898</v>
      </c>
      <c r="D220" s="6" t="s">
        <v>42</v>
      </c>
      <c r="E220" s="6"/>
      <c r="F220" s="6" t="s">
        <v>43</v>
      </c>
      <c r="G220" s="6"/>
      <c r="H220" s="6" t="s">
        <v>44</v>
      </c>
      <c r="I220" s="6">
        <v>2018</v>
      </c>
      <c r="J220" s="6">
        <v>2018</v>
      </c>
      <c r="K220" s="6">
        <v>111</v>
      </c>
      <c r="L220" s="6" t="s">
        <v>1020</v>
      </c>
      <c r="M220" s="6"/>
      <c r="N220" s="6"/>
      <c r="O220" s="6">
        <v>4</v>
      </c>
      <c r="P220" s="6"/>
      <c r="Q220" s="6"/>
      <c r="R220" s="6"/>
      <c r="S220" s="6" t="s">
        <v>46</v>
      </c>
      <c r="T220" s="6" t="s">
        <v>67</v>
      </c>
      <c r="U220" s="6" t="s">
        <v>148</v>
      </c>
      <c r="V220" s="6" t="s">
        <v>149</v>
      </c>
      <c r="W220" s="24" t="s">
        <v>1021</v>
      </c>
      <c r="X220" s="6" t="s">
        <v>825</v>
      </c>
      <c r="Y220" s="6" t="s">
        <v>911</v>
      </c>
      <c r="Z220" s="6" t="s">
        <v>827</v>
      </c>
      <c r="AA220" s="6" t="s">
        <v>828</v>
      </c>
      <c r="AB220" s="6">
        <v>1</v>
      </c>
      <c r="AC220" s="6" t="s">
        <v>912</v>
      </c>
      <c r="AD220" s="67" t="s">
        <v>913</v>
      </c>
      <c r="AE220" s="67" t="s">
        <v>906</v>
      </c>
      <c r="AF220" s="6" t="s">
        <v>1541</v>
      </c>
      <c r="AG220" s="6" t="s">
        <v>772</v>
      </c>
      <c r="AH220" s="1" t="s">
        <v>975</v>
      </c>
      <c r="AI220" s="1" t="s">
        <v>184</v>
      </c>
      <c r="AJ220" s="7">
        <v>43449</v>
      </c>
      <c r="AK220" s="6">
        <f>7/12</f>
        <v>0.58333333333333337</v>
      </c>
      <c r="AL220" s="6" t="s">
        <v>772</v>
      </c>
      <c r="AM220" s="1"/>
      <c r="AN220" s="1"/>
      <c r="AO220" s="1"/>
      <c r="AP220" s="1"/>
      <c r="AQ220" s="4" t="s">
        <v>1248</v>
      </c>
    </row>
    <row r="221" spans="1:46" s="4" customFormat="1" ht="18" customHeight="1" x14ac:dyDescent="0.25">
      <c r="A221" s="1" t="str">
        <f t="shared" si="3"/>
        <v>2018-3.3.1.4-5</v>
      </c>
      <c r="B221" s="5">
        <v>179</v>
      </c>
      <c r="C221" s="6" t="s">
        <v>898</v>
      </c>
      <c r="D221" s="6" t="s">
        <v>42</v>
      </c>
      <c r="E221" s="6"/>
      <c r="F221" s="6" t="s">
        <v>43</v>
      </c>
      <c r="G221" s="6"/>
      <c r="H221" s="6" t="s">
        <v>44</v>
      </c>
      <c r="I221" s="6">
        <v>2018</v>
      </c>
      <c r="J221" s="6">
        <v>2018</v>
      </c>
      <c r="K221" s="6">
        <v>111</v>
      </c>
      <c r="L221" s="6" t="s">
        <v>1020</v>
      </c>
      <c r="M221" s="6"/>
      <c r="N221" s="6"/>
      <c r="O221" s="6">
        <v>5</v>
      </c>
      <c r="P221" s="6"/>
      <c r="Q221" s="6"/>
      <c r="R221" s="6"/>
      <c r="S221" s="6" t="s">
        <v>46</v>
      </c>
      <c r="T221" s="6" t="s">
        <v>67</v>
      </c>
      <c r="U221" s="6" t="s">
        <v>148</v>
      </c>
      <c r="V221" s="6" t="s">
        <v>149</v>
      </c>
      <c r="W221" s="24" t="s">
        <v>1021</v>
      </c>
      <c r="X221" s="6" t="s">
        <v>825</v>
      </c>
      <c r="Y221" s="6" t="s">
        <v>831</v>
      </c>
      <c r="Z221" s="6" t="s">
        <v>832</v>
      </c>
      <c r="AA221" s="6" t="s">
        <v>833</v>
      </c>
      <c r="AB221" s="6">
        <v>1</v>
      </c>
      <c r="AC221" s="6" t="s">
        <v>850</v>
      </c>
      <c r="AD221" s="67" t="s">
        <v>905</v>
      </c>
      <c r="AE221" s="67" t="s">
        <v>906</v>
      </c>
      <c r="AF221" s="6" t="s">
        <v>1542</v>
      </c>
      <c r="AG221" s="6" t="s">
        <v>772</v>
      </c>
      <c r="AH221" s="1" t="s">
        <v>89</v>
      </c>
      <c r="AI221" s="1" t="s">
        <v>184</v>
      </c>
      <c r="AJ221" s="7">
        <v>43449</v>
      </c>
      <c r="AK221" s="6">
        <v>1</v>
      </c>
      <c r="AL221" s="6" t="s">
        <v>772</v>
      </c>
      <c r="AM221" s="1"/>
      <c r="AN221" s="1"/>
      <c r="AO221" s="1"/>
      <c r="AP221" s="1"/>
      <c r="AQ221" s="4" t="s">
        <v>1248</v>
      </c>
    </row>
    <row r="222" spans="1:46" s="4" customFormat="1" ht="18" customHeight="1" x14ac:dyDescent="0.25">
      <c r="A222" s="1" t="str">
        <f t="shared" si="3"/>
        <v>2018-3.1.1.1-1</v>
      </c>
      <c r="B222" s="5">
        <v>93</v>
      </c>
      <c r="C222" s="6" t="s">
        <v>1033</v>
      </c>
      <c r="D222" s="6" t="s">
        <v>42</v>
      </c>
      <c r="E222" s="6"/>
      <c r="F222" s="6" t="s">
        <v>43</v>
      </c>
      <c r="G222" s="6"/>
      <c r="H222" s="6" t="s">
        <v>44</v>
      </c>
      <c r="I222" s="6">
        <v>2018</v>
      </c>
      <c r="J222" s="6">
        <v>2018</v>
      </c>
      <c r="K222" s="6">
        <v>123</v>
      </c>
      <c r="L222" s="6" t="s">
        <v>1034</v>
      </c>
      <c r="M222" s="6"/>
      <c r="N222" s="6"/>
      <c r="O222" s="6">
        <v>1</v>
      </c>
      <c r="P222" s="6"/>
      <c r="Q222" s="6"/>
      <c r="R222" s="6"/>
      <c r="S222" s="6" t="s">
        <v>46</v>
      </c>
      <c r="T222" s="6" t="s">
        <v>47</v>
      </c>
      <c r="U222" s="6" t="s">
        <v>48</v>
      </c>
      <c r="V222" s="6" t="s">
        <v>49</v>
      </c>
      <c r="W222" s="6" t="s">
        <v>1035</v>
      </c>
      <c r="X222" s="6" t="s">
        <v>1036</v>
      </c>
      <c r="Y222" s="9" t="s">
        <v>1037</v>
      </c>
      <c r="Z222" s="6" t="s">
        <v>1038</v>
      </c>
      <c r="AA222" s="6" t="s">
        <v>1039</v>
      </c>
      <c r="AB222" s="6">
        <v>1</v>
      </c>
      <c r="AC222" s="6" t="s">
        <v>1040</v>
      </c>
      <c r="AD222" s="67" t="s">
        <v>1041</v>
      </c>
      <c r="AE222" s="67" t="s">
        <v>1042</v>
      </c>
      <c r="AF222" s="6" t="s">
        <v>961</v>
      </c>
      <c r="AG222" s="6" t="s">
        <v>772</v>
      </c>
      <c r="AH222" s="1" t="s">
        <v>89</v>
      </c>
      <c r="AI222" s="1" t="s">
        <v>90</v>
      </c>
      <c r="AJ222" s="7">
        <v>43449</v>
      </c>
      <c r="AK222" s="6">
        <v>0</v>
      </c>
      <c r="AL222" s="6" t="s">
        <v>772</v>
      </c>
      <c r="AM222" s="1"/>
      <c r="AN222" s="1"/>
      <c r="AO222" s="1"/>
      <c r="AP222" s="1"/>
      <c r="AQ222" s="4" t="s">
        <v>1248</v>
      </c>
      <c r="AR222" s="4" t="s">
        <v>1248</v>
      </c>
      <c r="AT222" s="4">
        <v>21773566</v>
      </c>
    </row>
    <row r="223" spans="1:46" s="4" customFormat="1" ht="18" customHeight="1" x14ac:dyDescent="0.25">
      <c r="A223" s="1" t="str">
        <f t="shared" si="3"/>
        <v>2018-3.1.1.1-2</v>
      </c>
      <c r="B223" s="5">
        <v>94</v>
      </c>
      <c r="C223" s="6" t="s">
        <v>1033</v>
      </c>
      <c r="D223" s="6" t="s">
        <v>42</v>
      </c>
      <c r="E223" s="6"/>
      <c r="F223" s="6" t="s">
        <v>43</v>
      </c>
      <c r="G223" s="6"/>
      <c r="H223" s="6" t="s">
        <v>44</v>
      </c>
      <c r="I223" s="6">
        <v>2018</v>
      </c>
      <c r="J223" s="6">
        <v>2018</v>
      </c>
      <c r="K223" s="6">
        <v>123</v>
      </c>
      <c r="L223" s="6" t="s">
        <v>1034</v>
      </c>
      <c r="M223" s="6"/>
      <c r="N223" s="6"/>
      <c r="O223" s="6">
        <v>2</v>
      </c>
      <c r="P223" s="6"/>
      <c r="Q223" s="6"/>
      <c r="R223" s="6"/>
      <c r="S223" s="6" t="s">
        <v>46</v>
      </c>
      <c r="T223" s="6" t="s">
        <v>47</v>
      </c>
      <c r="U223" s="6" t="s">
        <v>48</v>
      </c>
      <c r="V223" s="6" t="s">
        <v>49</v>
      </c>
      <c r="W223" s="6" t="s">
        <v>1035</v>
      </c>
      <c r="X223" s="6" t="s">
        <v>1043</v>
      </c>
      <c r="Y223" s="9" t="s">
        <v>1044</v>
      </c>
      <c r="Z223" s="6" t="s">
        <v>1045</v>
      </c>
      <c r="AA223" s="6" t="s">
        <v>1046</v>
      </c>
      <c r="AB223" s="6">
        <v>1</v>
      </c>
      <c r="AC223" s="6" t="s">
        <v>1047</v>
      </c>
      <c r="AD223" s="67" t="s">
        <v>1041</v>
      </c>
      <c r="AE223" s="67" t="s">
        <v>1042</v>
      </c>
      <c r="AF223" s="6" t="s">
        <v>961</v>
      </c>
      <c r="AG223" s="6" t="s">
        <v>772</v>
      </c>
      <c r="AH223" s="1" t="s">
        <v>89</v>
      </c>
      <c r="AI223" s="1" t="s">
        <v>90</v>
      </c>
      <c r="AJ223" s="7">
        <v>43449</v>
      </c>
      <c r="AK223" s="6">
        <v>1</v>
      </c>
      <c r="AL223" s="6" t="s">
        <v>772</v>
      </c>
      <c r="AM223" s="1"/>
      <c r="AN223" s="1"/>
      <c r="AO223" s="1"/>
      <c r="AP223" s="1"/>
      <c r="AQ223" s="4" t="s">
        <v>1248</v>
      </c>
      <c r="AR223" s="4" t="s">
        <v>1248</v>
      </c>
      <c r="AT223" s="4">
        <v>21773566</v>
      </c>
    </row>
    <row r="224" spans="1:46" s="4" customFormat="1" ht="18" customHeight="1" x14ac:dyDescent="0.25">
      <c r="A224" s="1" t="str">
        <f t="shared" si="3"/>
        <v>2018-3.1.1.1-3</v>
      </c>
      <c r="B224" s="5">
        <v>95</v>
      </c>
      <c r="C224" s="6" t="s">
        <v>1033</v>
      </c>
      <c r="D224" s="6" t="s">
        <v>42</v>
      </c>
      <c r="E224" s="6"/>
      <c r="F224" s="6" t="s">
        <v>43</v>
      </c>
      <c r="G224" s="6"/>
      <c r="H224" s="6" t="s">
        <v>44</v>
      </c>
      <c r="I224" s="6">
        <v>2018</v>
      </c>
      <c r="J224" s="6">
        <v>2018</v>
      </c>
      <c r="K224" s="6">
        <v>123</v>
      </c>
      <c r="L224" s="6" t="s">
        <v>1034</v>
      </c>
      <c r="M224" s="6"/>
      <c r="N224" s="6"/>
      <c r="O224" s="6">
        <v>3</v>
      </c>
      <c r="P224" s="6"/>
      <c r="Q224" s="6"/>
      <c r="R224" s="6"/>
      <c r="S224" s="6" t="s">
        <v>46</v>
      </c>
      <c r="T224" s="6" t="s">
        <v>47</v>
      </c>
      <c r="U224" s="6" t="s">
        <v>48</v>
      </c>
      <c r="V224" s="6" t="s">
        <v>49</v>
      </c>
      <c r="W224" s="6" t="s">
        <v>1035</v>
      </c>
      <c r="X224" s="6" t="s">
        <v>1048</v>
      </c>
      <c r="Y224" s="9" t="s">
        <v>1049</v>
      </c>
      <c r="Z224" s="6" t="s">
        <v>1050</v>
      </c>
      <c r="AA224" s="6" t="s">
        <v>1051</v>
      </c>
      <c r="AB224" s="6">
        <v>1</v>
      </c>
      <c r="AC224" s="6" t="s">
        <v>1047</v>
      </c>
      <c r="AD224" s="67" t="s">
        <v>1041</v>
      </c>
      <c r="AE224" s="67" t="s">
        <v>1042</v>
      </c>
      <c r="AF224" s="6" t="s">
        <v>961</v>
      </c>
      <c r="AG224" s="6" t="s">
        <v>772</v>
      </c>
      <c r="AH224" s="1" t="s">
        <v>89</v>
      </c>
      <c r="AI224" s="1" t="s">
        <v>90</v>
      </c>
      <c r="AJ224" s="7" t="e">
        <v>#N/A</v>
      </c>
      <c r="AK224" s="6">
        <v>1</v>
      </c>
      <c r="AL224" s="6" t="s">
        <v>772</v>
      </c>
      <c r="AM224" s="1"/>
      <c r="AN224" s="1"/>
      <c r="AO224" s="1"/>
      <c r="AP224" s="1"/>
      <c r="AQ224" s="4" t="s">
        <v>1248</v>
      </c>
      <c r="AR224" s="4" t="s">
        <v>1248</v>
      </c>
      <c r="AT224" s="4">
        <v>21773566</v>
      </c>
    </row>
    <row r="225" spans="1:49" ht="18" customHeight="1" x14ac:dyDescent="0.25">
      <c r="A225" s="1" t="str">
        <f t="shared" si="3"/>
        <v>2018-3.1.2.1-1</v>
      </c>
      <c r="B225" s="5">
        <v>98</v>
      </c>
      <c r="C225" s="6" t="s">
        <v>1033</v>
      </c>
      <c r="D225" s="6" t="s">
        <v>42</v>
      </c>
      <c r="E225" s="6"/>
      <c r="F225" s="6" t="s">
        <v>43</v>
      </c>
      <c r="G225" s="6"/>
      <c r="H225" s="6" t="s">
        <v>44</v>
      </c>
      <c r="I225" s="6">
        <v>2018</v>
      </c>
      <c r="J225" s="6">
        <v>2018</v>
      </c>
      <c r="K225" s="6">
        <v>123</v>
      </c>
      <c r="L225" s="6" t="s">
        <v>899</v>
      </c>
      <c r="M225" s="6"/>
      <c r="N225" s="6"/>
      <c r="O225" s="6">
        <v>1</v>
      </c>
      <c r="P225" s="6"/>
      <c r="Q225" s="6"/>
      <c r="R225" s="6"/>
      <c r="S225" s="6" t="s">
        <v>46</v>
      </c>
      <c r="T225" s="6" t="s">
        <v>47</v>
      </c>
      <c r="U225" s="6" t="s">
        <v>48</v>
      </c>
      <c r="V225" s="6" t="s">
        <v>49</v>
      </c>
      <c r="W225" s="6" t="s">
        <v>1052</v>
      </c>
      <c r="X225" s="6" t="s">
        <v>1036</v>
      </c>
      <c r="Y225" s="6" t="s">
        <v>1037</v>
      </c>
      <c r="Z225" s="6" t="s">
        <v>1038</v>
      </c>
      <c r="AA225" s="6" t="s">
        <v>1039</v>
      </c>
      <c r="AB225" s="6">
        <v>1</v>
      </c>
      <c r="AC225" s="6" t="s">
        <v>1040</v>
      </c>
      <c r="AD225" s="67" t="s">
        <v>1041</v>
      </c>
      <c r="AE225" s="67" t="s">
        <v>1042</v>
      </c>
      <c r="AF225" s="6" t="s">
        <v>961</v>
      </c>
      <c r="AG225" s="6" t="s">
        <v>772</v>
      </c>
      <c r="AH225" s="1" t="s">
        <v>89</v>
      </c>
      <c r="AI225" s="1" t="s">
        <v>90</v>
      </c>
      <c r="AJ225" s="7">
        <v>43449</v>
      </c>
      <c r="AK225" s="6">
        <v>1</v>
      </c>
      <c r="AL225" s="6" t="s">
        <v>772</v>
      </c>
      <c r="AM225" s="1"/>
      <c r="AN225" s="1"/>
      <c r="AO225" s="1"/>
      <c r="AP225" s="1"/>
      <c r="AQ225" s="4" t="s">
        <v>1248</v>
      </c>
      <c r="AR225" s="4" t="s">
        <v>1248</v>
      </c>
      <c r="AT225" s="4">
        <v>28967552</v>
      </c>
      <c r="AW225" s="4"/>
    </row>
    <row r="226" spans="1:49" ht="18" customHeight="1" x14ac:dyDescent="0.25">
      <c r="A226" s="1" t="str">
        <f t="shared" si="3"/>
        <v>2018-3.1.2.1-2</v>
      </c>
      <c r="B226" s="5">
        <v>99</v>
      </c>
      <c r="C226" s="6" t="s">
        <v>1033</v>
      </c>
      <c r="D226" s="6" t="s">
        <v>42</v>
      </c>
      <c r="E226" s="6"/>
      <c r="F226" s="6" t="s">
        <v>43</v>
      </c>
      <c r="G226" s="6"/>
      <c r="H226" s="6" t="s">
        <v>44</v>
      </c>
      <c r="I226" s="6">
        <v>2018</v>
      </c>
      <c r="J226" s="6">
        <v>2018</v>
      </c>
      <c r="K226" s="6">
        <v>123</v>
      </c>
      <c r="L226" s="6" t="s">
        <v>899</v>
      </c>
      <c r="M226" s="6"/>
      <c r="N226" s="6"/>
      <c r="O226" s="6">
        <v>2</v>
      </c>
      <c r="P226" s="6"/>
      <c r="Q226" s="6"/>
      <c r="R226" s="6"/>
      <c r="S226" s="6" t="s">
        <v>46</v>
      </c>
      <c r="T226" s="6" t="s">
        <v>47</v>
      </c>
      <c r="U226" s="6" t="s">
        <v>48</v>
      </c>
      <c r="V226" s="6" t="s">
        <v>49</v>
      </c>
      <c r="W226" s="6" t="s">
        <v>1052</v>
      </c>
      <c r="X226" s="6" t="s">
        <v>1043</v>
      </c>
      <c r="Y226" s="6" t="s">
        <v>1044</v>
      </c>
      <c r="Z226" s="6" t="s">
        <v>1045</v>
      </c>
      <c r="AA226" s="6" t="s">
        <v>1046</v>
      </c>
      <c r="AB226" s="6">
        <v>1</v>
      </c>
      <c r="AC226" s="6" t="s">
        <v>1047</v>
      </c>
      <c r="AD226" s="67" t="s">
        <v>1041</v>
      </c>
      <c r="AE226" s="67" t="s">
        <v>1042</v>
      </c>
      <c r="AF226" s="6" t="s">
        <v>961</v>
      </c>
      <c r="AG226" s="6" t="s">
        <v>772</v>
      </c>
      <c r="AH226" s="1" t="s">
        <v>89</v>
      </c>
      <c r="AI226" s="1" t="s">
        <v>90</v>
      </c>
      <c r="AJ226" s="7">
        <v>43449</v>
      </c>
      <c r="AK226" s="6">
        <v>1</v>
      </c>
      <c r="AL226" s="6" t="s">
        <v>772</v>
      </c>
      <c r="AM226" s="1"/>
      <c r="AN226" s="1"/>
      <c r="AO226" s="1"/>
      <c r="AP226" s="1"/>
      <c r="AQ226" s="4" t="s">
        <v>1248</v>
      </c>
      <c r="AR226" s="4" t="s">
        <v>1248</v>
      </c>
      <c r="AT226" s="4">
        <v>28967552</v>
      </c>
      <c r="AW226" s="4"/>
    </row>
    <row r="227" spans="1:49" ht="18" customHeight="1" x14ac:dyDescent="0.25">
      <c r="A227" s="1" t="str">
        <f t="shared" si="3"/>
        <v>2018-3.1.2.1-3</v>
      </c>
      <c r="B227" s="5">
        <v>100</v>
      </c>
      <c r="C227" s="6" t="s">
        <v>1033</v>
      </c>
      <c r="D227" s="6" t="s">
        <v>42</v>
      </c>
      <c r="E227" s="6"/>
      <c r="F227" s="6" t="s">
        <v>43</v>
      </c>
      <c r="G227" s="6"/>
      <c r="H227" s="6" t="s">
        <v>44</v>
      </c>
      <c r="I227" s="6">
        <v>2018</v>
      </c>
      <c r="J227" s="6">
        <v>2018</v>
      </c>
      <c r="K227" s="6">
        <v>123</v>
      </c>
      <c r="L227" s="6" t="s">
        <v>899</v>
      </c>
      <c r="M227" s="6"/>
      <c r="N227" s="6"/>
      <c r="O227" s="6">
        <v>3</v>
      </c>
      <c r="P227" s="6"/>
      <c r="Q227" s="6"/>
      <c r="R227" s="6"/>
      <c r="S227" s="6" t="s">
        <v>46</v>
      </c>
      <c r="T227" s="6" t="s">
        <v>47</v>
      </c>
      <c r="U227" s="6" t="s">
        <v>48</v>
      </c>
      <c r="V227" s="6" t="s">
        <v>49</v>
      </c>
      <c r="W227" s="6" t="s">
        <v>1052</v>
      </c>
      <c r="X227" s="6" t="s">
        <v>1048</v>
      </c>
      <c r="Y227" s="6" t="s">
        <v>1049</v>
      </c>
      <c r="Z227" s="6" t="s">
        <v>1050</v>
      </c>
      <c r="AA227" s="6" t="s">
        <v>1051</v>
      </c>
      <c r="AB227" s="6">
        <v>1</v>
      </c>
      <c r="AC227" s="6" t="s">
        <v>1047</v>
      </c>
      <c r="AD227" s="67" t="s">
        <v>1041</v>
      </c>
      <c r="AE227" s="67" t="s">
        <v>1042</v>
      </c>
      <c r="AF227" s="6" t="s">
        <v>961</v>
      </c>
      <c r="AG227" s="6" t="s">
        <v>772</v>
      </c>
      <c r="AH227" s="1" t="s">
        <v>89</v>
      </c>
      <c r="AI227" s="1" t="s">
        <v>90</v>
      </c>
      <c r="AJ227" s="7" t="e">
        <v>#N/A</v>
      </c>
      <c r="AK227" s="6">
        <v>1</v>
      </c>
      <c r="AL227" s="6" t="s">
        <v>772</v>
      </c>
      <c r="AM227" s="1"/>
      <c r="AN227" s="1"/>
      <c r="AO227" s="1"/>
      <c r="AP227" s="1"/>
      <c r="AQ227" s="4" t="s">
        <v>1248</v>
      </c>
      <c r="AR227" s="4" t="s">
        <v>1248</v>
      </c>
      <c r="AT227" s="4">
        <v>28967552</v>
      </c>
      <c r="AW227" s="4"/>
    </row>
    <row r="228" spans="1:49" ht="18" customHeight="1" x14ac:dyDescent="0.25">
      <c r="A228" s="1" t="str">
        <f>CONCATENATE(I228,"-",L228,"-",X228)</f>
        <v>2018-3.1.1.1-DEFICIENCIA EN LA FORMULACIÓN DE LOS ETUDIOS PREVIOS</v>
      </c>
      <c r="B228" s="5">
        <v>96</v>
      </c>
      <c r="C228" s="6" t="s">
        <v>1053</v>
      </c>
      <c r="D228" s="6" t="s">
        <v>42</v>
      </c>
      <c r="E228" s="6"/>
      <c r="F228" s="6"/>
      <c r="G228" s="6"/>
      <c r="H228" s="6"/>
      <c r="I228" s="6">
        <v>2018</v>
      </c>
      <c r="J228" s="6">
        <v>2018</v>
      </c>
      <c r="K228" s="6">
        <v>143</v>
      </c>
      <c r="L228" s="6" t="s">
        <v>1034</v>
      </c>
      <c r="M228" s="6"/>
      <c r="N228" s="6"/>
      <c r="O228" s="6">
        <v>1</v>
      </c>
      <c r="P228" s="6"/>
      <c r="Q228" s="6"/>
      <c r="R228" s="6"/>
      <c r="S228" s="6"/>
      <c r="T228" s="6"/>
      <c r="U228" s="6"/>
      <c r="V228" s="6"/>
      <c r="W228" s="6" t="s">
        <v>1054</v>
      </c>
      <c r="X228" s="6" t="s">
        <v>1055</v>
      </c>
      <c r="Y228" s="6" t="s">
        <v>1056</v>
      </c>
      <c r="Z228" s="6" t="s">
        <v>1057</v>
      </c>
      <c r="AA228" s="6" t="s">
        <v>1058</v>
      </c>
      <c r="AB228" s="6">
        <v>1</v>
      </c>
      <c r="AC228" s="6" t="s">
        <v>1059</v>
      </c>
      <c r="AD228" s="67" t="s">
        <v>1060</v>
      </c>
      <c r="AE228" s="67" t="s">
        <v>1061</v>
      </c>
      <c r="AF228" s="6" t="s">
        <v>961</v>
      </c>
      <c r="AG228" s="6" t="s">
        <v>772</v>
      </c>
      <c r="AH228" s="1" t="s">
        <v>89</v>
      </c>
      <c r="AI228" s="1" t="s">
        <v>90</v>
      </c>
      <c r="AJ228" s="7"/>
      <c r="AK228" s="6"/>
      <c r="AL228" s="6" t="s">
        <v>772</v>
      </c>
      <c r="AM228" s="1"/>
      <c r="AN228" s="1"/>
      <c r="AO228" s="1"/>
      <c r="AP228" s="1"/>
      <c r="AQ228" s="4" t="s">
        <v>1248</v>
      </c>
      <c r="AR228" s="4" t="s">
        <v>1248</v>
      </c>
      <c r="AT228" s="4">
        <v>28967552</v>
      </c>
      <c r="AW228" s="4"/>
    </row>
    <row r="229" spans="1:49" ht="18" customHeight="1" x14ac:dyDescent="0.25">
      <c r="A229" s="1" t="str">
        <f>CONCATENATE(I229,"-",L229,"-",X229)</f>
        <v>2018-3.1.1.1-DEFICIENCIA EN LA FORMULACIÓN DE LOS ETUDIOS PREVIOS</v>
      </c>
      <c r="B229" s="5">
        <v>97</v>
      </c>
      <c r="C229" s="6" t="s">
        <v>1053</v>
      </c>
      <c r="D229" s="6" t="s">
        <v>42</v>
      </c>
      <c r="E229" s="6"/>
      <c r="F229" s="6"/>
      <c r="G229" s="6"/>
      <c r="H229" s="6"/>
      <c r="I229" s="6">
        <v>2018</v>
      </c>
      <c r="J229" s="6">
        <v>2018</v>
      </c>
      <c r="K229" s="6">
        <v>143</v>
      </c>
      <c r="L229" s="6" t="s">
        <v>1034</v>
      </c>
      <c r="M229" s="6"/>
      <c r="N229" s="6"/>
      <c r="O229" s="6">
        <v>2</v>
      </c>
      <c r="P229" s="6"/>
      <c r="Q229" s="6"/>
      <c r="R229" s="6"/>
      <c r="S229" s="6"/>
      <c r="T229" s="6"/>
      <c r="U229" s="6"/>
      <c r="V229" s="6"/>
      <c r="W229" s="6" t="s">
        <v>1054</v>
      </c>
      <c r="X229" s="6" t="s">
        <v>1055</v>
      </c>
      <c r="Y229" s="6" t="s">
        <v>1062</v>
      </c>
      <c r="Z229" s="6" t="s">
        <v>1063</v>
      </c>
      <c r="AA229" s="6" t="s">
        <v>1064</v>
      </c>
      <c r="AB229" s="6">
        <v>1</v>
      </c>
      <c r="AC229" s="6" t="s">
        <v>1059</v>
      </c>
      <c r="AD229" s="67" t="s">
        <v>1060</v>
      </c>
      <c r="AE229" s="67" t="s">
        <v>1061</v>
      </c>
      <c r="AF229" s="6" t="s">
        <v>961</v>
      </c>
      <c r="AG229" s="6" t="s">
        <v>772</v>
      </c>
      <c r="AH229" s="1" t="s">
        <v>89</v>
      </c>
      <c r="AI229" s="1" t="s">
        <v>90</v>
      </c>
      <c r="AJ229" s="7"/>
      <c r="AK229" s="6"/>
      <c r="AL229" s="6" t="s">
        <v>772</v>
      </c>
      <c r="AM229" s="1"/>
      <c r="AN229" s="1"/>
      <c r="AO229" s="1"/>
      <c r="AP229" s="1"/>
      <c r="AW229" s="4"/>
    </row>
    <row r="230" spans="1:49" ht="18" customHeight="1" x14ac:dyDescent="0.25">
      <c r="A230" s="1" t="str">
        <f>CONCATENATE(I230,"-",L230,"-",X230)</f>
        <v>2018-3.1.2.1-DEBILIDAD EN LA SUPERVISIÓN</v>
      </c>
      <c r="B230" s="5">
        <v>100</v>
      </c>
      <c r="C230" s="6" t="s">
        <v>1053</v>
      </c>
      <c r="D230" s="6" t="s">
        <v>42</v>
      </c>
      <c r="E230" s="6"/>
      <c r="F230" s="6"/>
      <c r="G230" s="6"/>
      <c r="H230" s="6"/>
      <c r="I230" s="6">
        <v>2018</v>
      </c>
      <c r="J230" s="6">
        <v>2018</v>
      </c>
      <c r="K230" s="6">
        <v>143</v>
      </c>
      <c r="L230" s="6" t="s">
        <v>899</v>
      </c>
      <c r="M230" s="6"/>
      <c r="N230" s="6"/>
      <c r="O230" s="6">
        <v>1</v>
      </c>
      <c r="P230" s="6"/>
      <c r="Q230" s="6"/>
      <c r="R230" s="6"/>
      <c r="S230" s="6"/>
      <c r="T230" s="6"/>
      <c r="U230" s="6"/>
      <c r="V230" s="6"/>
      <c r="W230" s="6" t="s">
        <v>1065</v>
      </c>
      <c r="X230" s="6" t="s">
        <v>1066</v>
      </c>
      <c r="Y230" s="6" t="s">
        <v>1067</v>
      </c>
      <c r="Z230" s="6" t="s">
        <v>1068</v>
      </c>
      <c r="AA230" s="6" t="s">
        <v>1069</v>
      </c>
      <c r="AB230" s="6">
        <v>1</v>
      </c>
      <c r="AC230" s="6" t="s">
        <v>1059</v>
      </c>
      <c r="AD230" s="67" t="s">
        <v>1060</v>
      </c>
      <c r="AE230" s="67" t="s">
        <v>1061</v>
      </c>
      <c r="AF230" s="6" t="s">
        <v>961</v>
      </c>
      <c r="AG230" s="6" t="s">
        <v>772</v>
      </c>
      <c r="AH230" s="1" t="s">
        <v>136</v>
      </c>
      <c r="AI230" s="1" t="s">
        <v>1070</v>
      </c>
      <c r="AJ230" s="7"/>
      <c r="AK230" s="6"/>
      <c r="AL230" s="6" t="s">
        <v>772</v>
      </c>
      <c r="AM230" s="1"/>
      <c r="AN230" s="1"/>
      <c r="AO230" s="1"/>
      <c r="AP230" s="1"/>
      <c r="AW230" s="4"/>
    </row>
    <row r="231" spans="1:49" ht="18" customHeight="1" x14ac:dyDescent="0.25">
      <c r="A231" s="1" t="str">
        <f>CONCATENATE(I231,"-",L231,"-",X231)</f>
        <v>2018-3.1.2.1-DEBILIDAD EN LA SUPERVISIÓN</v>
      </c>
      <c r="B231" s="5">
        <v>101</v>
      </c>
      <c r="C231" s="6" t="s">
        <v>1053</v>
      </c>
      <c r="D231" s="6" t="s">
        <v>42</v>
      </c>
      <c r="E231" s="6"/>
      <c r="F231" s="6"/>
      <c r="G231" s="6"/>
      <c r="H231" s="6"/>
      <c r="I231" s="6">
        <v>2018</v>
      </c>
      <c r="J231" s="6">
        <v>2018</v>
      </c>
      <c r="K231" s="6">
        <v>143</v>
      </c>
      <c r="L231" s="6" t="s">
        <v>899</v>
      </c>
      <c r="M231" s="6"/>
      <c r="N231" s="6"/>
      <c r="O231" s="6">
        <v>2</v>
      </c>
      <c r="P231" s="6"/>
      <c r="Q231" s="6"/>
      <c r="R231" s="6"/>
      <c r="S231" s="6"/>
      <c r="T231" s="6"/>
      <c r="U231" s="6"/>
      <c r="V231" s="6"/>
      <c r="W231" s="6" t="s">
        <v>1065</v>
      </c>
      <c r="X231" s="6" t="s">
        <v>1066</v>
      </c>
      <c r="Y231" s="6" t="s">
        <v>1071</v>
      </c>
      <c r="Z231" s="6" t="s">
        <v>1072</v>
      </c>
      <c r="AA231" s="6" t="s">
        <v>828</v>
      </c>
      <c r="AB231" s="6">
        <v>1</v>
      </c>
      <c r="AC231" s="6" t="s">
        <v>1073</v>
      </c>
      <c r="AD231" s="67" t="s">
        <v>1060</v>
      </c>
      <c r="AE231" s="67" t="s">
        <v>1061</v>
      </c>
      <c r="AF231" s="6" t="s">
        <v>961</v>
      </c>
      <c r="AG231" s="6" t="s">
        <v>772</v>
      </c>
      <c r="AH231" s="1" t="s">
        <v>136</v>
      </c>
      <c r="AI231" s="1" t="s">
        <v>1070</v>
      </c>
      <c r="AJ231" s="7"/>
      <c r="AK231" s="6"/>
      <c r="AL231" s="6" t="s">
        <v>772</v>
      </c>
      <c r="AM231" s="1"/>
      <c r="AN231" s="1"/>
      <c r="AO231" s="1"/>
      <c r="AP231" s="1"/>
      <c r="AW231" s="4"/>
    </row>
    <row r="232" spans="1:49" ht="18" customHeight="1" x14ac:dyDescent="0.25">
      <c r="A232" s="1" t="str">
        <f>CONCATENATE(I232,"-",L232,"-",X232)</f>
        <v>2018-3.1.2.1-DEBILIDAD EN LA SUPERVISIÓN</v>
      </c>
      <c r="B232" s="5">
        <v>102</v>
      </c>
      <c r="C232" s="6" t="s">
        <v>1053</v>
      </c>
      <c r="D232" s="6" t="s">
        <v>42</v>
      </c>
      <c r="E232" s="6"/>
      <c r="F232" s="6"/>
      <c r="G232" s="6"/>
      <c r="H232" s="6"/>
      <c r="I232" s="6">
        <v>2018</v>
      </c>
      <c r="J232" s="6">
        <v>2018</v>
      </c>
      <c r="K232" s="6">
        <v>143</v>
      </c>
      <c r="L232" s="6" t="s">
        <v>899</v>
      </c>
      <c r="M232" s="6"/>
      <c r="N232" s="6"/>
      <c r="O232" s="6">
        <v>3</v>
      </c>
      <c r="P232" s="6"/>
      <c r="Q232" s="6"/>
      <c r="R232" s="6"/>
      <c r="S232" s="6"/>
      <c r="T232" s="6"/>
      <c r="U232" s="6"/>
      <c r="V232" s="6"/>
      <c r="W232" s="6" t="s">
        <v>1065</v>
      </c>
      <c r="X232" s="6" t="s">
        <v>1066</v>
      </c>
      <c r="Y232" s="6" t="s">
        <v>831</v>
      </c>
      <c r="Z232" s="6" t="s">
        <v>832</v>
      </c>
      <c r="AA232" s="6" t="s">
        <v>833</v>
      </c>
      <c r="AB232" s="6">
        <v>1</v>
      </c>
      <c r="AC232" s="6" t="s">
        <v>1074</v>
      </c>
      <c r="AD232" s="67" t="s">
        <v>1060</v>
      </c>
      <c r="AE232" s="67" t="s">
        <v>1061</v>
      </c>
      <c r="AF232" s="6" t="s">
        <v>961</v>
      </c>
      <c r="AG232" s="6" t="s">
        <v>772</v>
      </c>
      <c r="AH232" s="1" t="s">
        <v>136</v>
      </c>
      <c r="AI232" s="1" t="s">
        <v>1070</v>
      </c>
      <c r="AJ232" s="7"/>
      <c r="AK232" s="6"/>
      <c r="AL232" s="6" t="s">
        <v>772</v>
      </c>
      <c r="AM232" s="1"/>
      <c r="AN232" s="1"/>
      <c r="AO232" s="1"/>
      <c r="AP232" s="1"/>
      <c r="AW232" s="4"/>
    </row>
    <row r="233" spans="1:49" ht="18" customHeight="1" x14ac:dyDescent="0.25">
      <c r="A233" s="1" t="str">
        <f t="shared" ref="A233:A237" si="4">CONCATENATE(I233,"-",K233,"-",L233:L233,"-",O233)</f>
        <v>2019-80-3.2.1.1-1</v>
      </c>
      <c r="B233" s="5"/>
      <c r="C233" s="6">
        <v>43580</v>
      </c>
      <c r="D233" s="6" t="s">
        <v>46</v>
      </c>
      <c r="E233" s="6"/>
      <c r="F233" s="6"/>
      <c r="G233" s="6"/>
      <c r="H233" s="6"/>
      <c r="I233" s="6">
        <v>2019</v>
      </c>
      <c r="J233" s="6">
        <v>2019</v>
      </c>
      <c r="K233" s="6">
        <v>80</v>
      </c>
      <c r="L233" s="6" t="s">
        <v>987</v>
      </c>
      <c r="M233" s="6"/>
      <c r="N233" s="6"/>
      <c r="O233" s="6">
        <v>1</v>
      </c>
      <c r="P233" s="6"/>
      <c r="Q233" s="6"/>
      <c r="R233" s="6"/>
      <c r="S233" s="6" t="s">
        <v>46</v>
      </c>
      <c r="T233" s="6" t="s">
        <v>67</v>
      </c>
      <c r="U233" s="6" t="s">
        <v>297</v>
      </c>
      <c r="V233" s="6" t="s">
        <v>298</v>
      </c>
      <c r="W233" s="6" t="s">
        <v>1527</v>
      </c>
      <c r="X233" s="6" t="s">
        <v>1554</v>
      </c>
      <c r="Y233" s="6" t="s">
        <v>1557</v>
      </c>
      <c r="Z233" s="6" t="s">
        <v>1563</v>
      </c>
      <c r="AA233" s="6" t="s">
        <v>1564</v>
      </c>
      <c r="AB233" s="6">
        <v>1</v>
      </c>
      <c r="AC233" s="6" t="s">
        <v>1565</v>
      </c>
      <c r="AD233" s="67">
        <v>43594</v>
      </c>
      <c r="AE233" s="67">
        <v>43946</v>
      </c>
      <c r="AF233" s="6"/>
      <c r="AG233" s="6" t="s">
        <v>772</v>
      </c>
      <c r="AH233" s="1"/>
      <c r="AI233" s="1"/>
      <c r="AJ233" s="7"/>
      <c r="AK233" s="6"/>
      <c r="AL233" s="6" t="s">
        <v>772</v>
      </c>
      <c r="AM233" s="1"/>
      <c r="AN233" s="1"/>
      <c r="AO233" s="1"/>
      <c r="AP233" s="1"/>
      <c r="AQ233" s="4" t="s">
        <v>1248</v>
      </c>
      <c r="AW233" s="4"/>
    </row>
    <row r="234" spans="1:49" ht="18" customHeight="1" x14ac:dyDescent="0.25">
      <c r="A234" s="1" t="str">
        <f t="shared" ref="A234" si="5">CONCATENATE(I234,"-",K234,"-",L234:L234,"-",O234)</f>
        <v>2019-80-3.2.1.1-2</v>
      </c>
      <c r="B234" s="5"/>
      <c r="C234" s="6">
        <v>43580</v>
      </c>
      <c r="D234" s="6" t="s">
        <v>46</v>
      </c>
      <c r="E234" s="6"/>
      <c r="F234" s="6"/>
      <c r="G234" s="6"/>
      <c r="H234" s="6"/>
      <c r="I234" s="6">
        <v>2019</v>
      </c>
      <c r="J234" s="6">
        <v>2019</v>
      </c>
      <c r="K234" s="6">
        <v>80</v>
      </c>
      <c r="L234" s="6" t="s">
        <v>987</v>
      </c>
      <c r="M234" s="6"/>
      <c r="N234" s="6"/>
      <c r="O234" s="6">
        <v>2</v>
      </c>
      <c r="P234" s="6"/>
      <c r="Q234" s="6"/>
      <c r="R234" s="6"/>
      <c r="S234" s="6" t="s">
        <v>46</v>
      </c>
      <c r="T234" s="6" t="s">
        <v>67</v>
      </c>
      <c r="U234" s="6" t="s">
        <v>297</v>
      </c>
      <c r="V234" s="6" t="s">
        <v>298</v>
      </c>
      <c r="W234" s="6" t="s">
        <v>1527</v>
      </c>
      <c r="X234" s="6" t="s">
        <v>1554</v>
      </c>
      <c r="Y234" s="6" t="s">
        <v>1558</v>
      </c>
      <c r="Z234" s="6" t="s">
        <v>1566</v>
      </c>
      <c r="AA234" s="6" t="s">
        <v>1567</v>
      </c>
      <c r="AB234" s="6">
        <v>1</v>
      </c>
      <c r="AC234" s="6" t="s">
        <v>1565</v>
      </c>
      <c r="AD234" s="67">
        <v>43594</v>
      </c>
      <c r="AE234" s="67">
        <v>43946</v>
      </c>
      <c r="AF234" s="6"/>
      <c r="AG234" s="6" t="s">
        <v>772</v>
      </c>
      <c r="AH234" s="1"/>
      <c r="AI234" s="1"/>
      <c r="AJ234" s="7"/>
      <c r="AK234" s="6"/>
      <c r="AL234" s="6" t="s">
        <v>772</v>
      </c>
      <c r="AM234" s="1"/>
      <c r="AN234" s="1"/>
      <c r="AO234" s="1"/>
      <c r="AP234" s="1"/>
      <c r="AQ234" s="4" t="s">
        <v>1248</v>
      </c>
      <c r="AW234" s="4"/>
    </row>
    <row r="235" spans="1:49" ht="18" customHeight="1" x14ac:dyDescent="0.25">
      <c r="A235" s="1" t="str">
        <f t="shared" si="4"/>
        <v>2019-80-3.3.1.1-1</v>
      </c>
      <c r="B235" s="5"/>
      <c r="C235" s="6">
        <v>43580</v>
      </c>
      <c r="D235" s="6" t="s">
        <v>46</v>
      </c>
      <c r="E235" s="6"/>
      <c r="F235" s="6"/>
      <c r="G235" s="6"/>
      <c r="H235" s="6"/>
      <c r="I235" s="6">
        <v>2019</v>
      </c>
      <c r="J235" s="6">
        <v>2019</v>
      </c>
      <c r="K235" s="6">
        <v>80</v>
      </c>
      <c r="L235" s="6" t="s">
        <v>1000</v>
      </c>
      <c r="M235" s="6"/>
      <c r="N235" s="6"/>
      <c r="O235" s="6">
        <v>1</v>
      </c>
      <c r="P235" s="6"/>
      <c r="Q235" s="6"/>
      <c r="R235" s="6"/>
      <c r="S235" s="6" t="s">
        <v>46</v>
      </c>
      <c r="T235" s="6" t="s">
        <v>67</v>
      </c>
      <c r="U235" s="6" t="s">
        <v>148</v>
      </c>
      <c r="V235" s="6" t="s">
        <v>149</v>
      </c>
      <c r="W235" s="6" t="s">
        <v>1528</v>
      </c>
      <c r="X235" s="6" t="s">
        <v>1555</v>
      </c>
      <c r="Y235" s="6" t="s">
        <v>1559</v>
      </c>
      <c r="Z235" s="6" t="s">
        <v>1568</v>
      </c>
      <c r="AA235" s="6" t="s">
        <v>1569</v>
      </c>
      <c r="AB235" s="6">
        <v>1</v>
      </c>
      <c r="AC235" s="6" t="s">
        <v>1570</v>
      </c>
      <c r="AD235" s="67">
        <v>43593</v>
      </c>
      <c r="AE235" s="67">
        <v>43830</v>
      </c>
      <c r="AF235" s="6"/>
      <c r="AG235" s="6" t="s">
        <v>772</v>
      </c>
      <c r="AH235" s="1"/>
      <c r="AI235" s="1"/>
      <c r="AJ235" s="7"/>
      <c r="AK235" s="6"/>
      <c r="AL235" s="6" t="s">
        <v>772</v>
      </c>
      <c r="AM235" s="1"/>
      <c r="AN235" s="1"/>
      <c r="AO235" s="1"/>
      <c r="AP235" s="1"/>
      <c r="AQ235" s="4" t="s">
        <v>1248</v>
      </c>
      <c r="AW235" s="4"/>
    </row>
    <row r="236" spans="1:49" ht="18" customHeight="1" x14ac:dyDescent="0.25">
      <c r="A236" s="1" t="str">
        <f t="shared" ref="A236" si="6">CONCATENATE(I236,"-",K236,"-",L236:L236,"-",O236)</f>
        <v>2019-80-3.3.1.1-2</v>
      </c>
      <c r="B236" s="5"/>
      <c r="C236" s="6">
        <v>43580</v>
      </c>
      <c r="D236" s="6" t="s">
        <v>46</v>
      </c>
      <c r="E236" s="6"/>
      <c r="F236" s="6"/>
      <c r="G236" s="6"/>
      <c r="H236" s="6"/>
      <c r="I236" s="6">
        <v>2019</v>
      </c>
      <c r="J236" s="6">
        <v>2019</v>
      </c>
      <c r="K236" s="6">
        <v>80</v>
      </c>
      <c r="L236" s="6" t="s">
        <v>1000</v>
      </c>
      <c r="M236" s="6"/>
      <c r="N236" s="6"/>
      <c r="O236" s="6">
        <v>2</v>
      </c>
      <c r="P236" s="6"/>
      <c r="Q236" s="6"/>
      <c r="R236" s="6"/>
      <c r="S236" s="6" t="s">
        <v>46</v>
      </c>
      <c r="T236" s="6" t="s">
        <v>67</v>
      </c>
      <c r="U236" s="6" t="s">
        <v>148</v>
      </c>
      <c r="V236" s="6" t="s">
        <v>149</v>
      </c>
      <c r="W236" s="6" t="s">
        <v>1528</v>
      </c>
      <c r="X236" s="6" t="s">
        <v>1555</v>
      </c>
      <c r="Y236" s="6" t="s">
        <v>1560</v>
      </c>
      <c r="Z236" s="6" t="s">
        <v>1571</v>
      </c>
      <c r="AA236" s="6" t="s">
        <v>1572</v>
      </c>
      <c r="AB236" s="6">
        <v>1</v>
      </c>
      <c r="AC236" s="6" t="s">
        <v>1570</v>
      </c>
      <c r="AD236" s="67">
        <v>43593</v>
      </c>
      <c r="AE236" s="67">
        <v>43946</v>
      </c>
      <c r="AF236" s="6"/>
      <c r="AG236" s="6" t="s">
        <v>772</v>
      </c>
      <c r="AH236" s="1"/>
      <c r="AI236" s="1"/>
      <c r="AJ236" s="7"/>
      <c r="AK236" s="6"/>
      <c r="AL236" s="6" t="s">
        <v>772</v>
      </c>
      <c r="AM236" s="1"/>
      <c r="AN236" s="1"/>
      <c r="AO236" s="1"/>
      <c r="AP236" s="1"/>
      <c r="AQ236" s="4" t="s">
        <v>1248</v>
      </c>
      <c r="AW236" s="4"/>
    </row>
    <row r="237" spans="1:49" ht="18" customHeight="1" x14ac:dyDescent="0.25">
      <c r="A237" s="1" t="str">
        <f t="shared" si="4"/>
        <v>2019-80-3.3.1.2-1</v>
      </c>
      <c r="B237" s="5"/>
      <c r="C237" s="6">
        <v>43580</v>
      </c>
      <c r="D237" s="6" t="s">
        <v>46</v>
      </c>
      <c r="E237" s="6"/>
      <c r="F237" s="6"/>
      <c r="G237" s="6"/>
      <c r="H237" s="6"/>
      <c r="I237" s="6">
        <v>2019</v>
      </c>
      <c r="J237" s="6">
        <v>2019</v>
      </c>
      <c r="K237" s="6">
        <v>80</v>
      </c>
      <c r="L237" s="6" t="s">
        <v>1007</v>
      </c>
      <c r="M237" s="6"/>
      <c r="N237" s="6"/>
      <c r="O237" s="6">
        <v>1</v>
      </c>
      <c r="P237" s="6"/>
      <c r="Q237" s="6"/>
      <c r="R237" s="6"/>
      <c r="S237" s="6" t="s">
        <v>46</v>
      </c>
      <c r="T237" s="6" t="s">
        <v>67</v>
      </c>
      <c r="U237" s="6" t="s">
        <v>148</v>
      </c>
      <c r="V237" s="6" t="s">
        <v>149</v>
      </c>
      <c r="W237" s="6" t="s">
        <v>1529</v>
      </c>
      <c r="X237" s="6" t="s">
        <v>1556</v>
      </c>
      <c r="Y237" s="6" t="s">
        <v>1561</v>
      </c>
      <c r="Z237" s="6" t="s">
        <v>1573</v>
      </c>
      <c r="AA237" s="6" t="s">
        <v>1574</v>
      </c>
      <c r="AB237" s="6">
        <v>1</v>
      </c>
      <c r="AC237" s="6" t="s">
        <v>1575</v>
      </c>
      <c r="AD237" s="67">
        <v>43593</v>
      </c>
      <c r="AE237" s="67">
        <v>43946</v>
      </c>
      <c r="AF237" s="6"/>
      <c r="AG237" s="6" t="s">
        <v>772</v>
      </c>
      <c r="AH237" s="1"/>
      <c r="AI237" s="1"/>
      <c r="AJ237" s="7"/>
      <c r="AK237" s="6"/>
      <c r="AL237" s="6" t="s">
        <v>772</v>
      </c>
      <c r="AM237" s="1"/>
      <c r="AN237" s="1"/>
      <c r="AO237" s="1"/>
      <c r="AP237" s="1"/>
      <c r="AQ237" s="4" t="s">
        <v>1248</v>
      </c>
      <c r="AW237" s="4"/>
    </row>
    <row r="238" spans="1:49" ht="18" customHeight="1" x14ac:dyDescent="0.25">
      <c r="A238" s="1" t="str">
        <f t="shared" ref="A238:A251" si="7">CONCATENATE(I238,"-",K238,"-",L238:L238,"-",O238)</f>
        <v>2019-80-3.3.1.2-2</v>
      </c>
      <c r="B238" s="5"/>
      <c r="C238" s="6">
        <v>43580</v>
      </c>
      <c r="D238" s="6" t="s">
        <v>46</v>
      </c>
      <c r="E238" s="6"/>
      <c r="F238" s="6"/>
      <c r="G238" s="6"/>
      <c r="H238" s="6"/>
      <c r="I238" s="6">
        <v>2019</v>
      </c>
      <c r="J238" s="6">
        <v>2019</v>
      </c>
      <c r="K238" s="6">
        <v>80</v>
      </c>
      <c r="L238" s="6" t="s">
        <v>1007</v>
      </c>
      <c r="M238" s="6"/>
      <c r="N238" s="6"/>
      <c r="O238" s="6">
        <v>2</v>
      </c>
      <c r="P238" s="6"/>
      <c r="Q238" s="6"/>
      <c r="R238" s="6"/>
      <c r="S238" s="6" t="s">
        <v>46</v>
      </c>
      <c r="T238" s="6" t="s">
        <v>67</v>
      </c>
      <c r="U238" s="6" t="s">
        <v>148</v>
      </c>
      <c r="V238" s="6" t="s">
        <v>149</v>
      </c>
      <c r="W238" s="6" t="s">
        <v>1529</v>
      </c>
      <c r="X238" s="6" t="s">
        <v>1556</v>
      </c>
      <c r="Y238" s="6" t="s">
        <v>1562</v>
      </c>
      <c r="Z238" s="6" t="s">
        <v>1576</v>
      </c>
      <c r="AA238" s="6" t="s">
        <v>1577</v>
      </c>
      <c r="AB238" s="6">
        <v>1</v>
      </c>
      <c r="AC238" s="6" t="s">
        <v>1578</v>
      </c>
      <c r="AD238" s="67">
        <v>43593</v>
      </c>
      <c r="AE238" s="67">
        <v>43946</v>
      </c>
      <c r="AF238" s="6"/>
      <c r="AG238" s="6" t="s">
        <v>772</v>
      </c>
      <c r="AH238" s="1"/>
      <c r="AI238" s="1"/>
      <c r="AJ238" s="7"/>
      <c r="AK238" s="6"/>
      <c r="AL238" s="6" t="s">
        <v>772</v>
      </c>
      <c r="AM238" s="1"/>
      <c r="AN238" s="1"/>
      <c r="AO238" s="1"/>
      <c r="AP238" s="1"/>
      <c r="AQ238" s="4" t="s">
        <v>1248</v>
      </c>
      <c r="AW238" s="4"/>
    </row>
    <row r="239" spans="1:49" ht="18" customHeight="1" x14ac:dyDescent="0.25">
      <c r="A239" s="1" t="str">
        <f t="shared" si="7"/>
        <v>2019-100-3.3.1.1-1</v>
      </c>
      <c r="B239" s="5"/>
      <c r="C239" s="6"/>
      <c r="D239" s="6"/>
      <c r="E239" s="6"/>
      <c r="F239" s="6"/>
      <c r="G239" s="6"/>
      <c r="H239" s="6"/>
      <c r="I239" s="6">
        <v>2019</v>
      </c>
      <c r="J239" s="6">
        <v>2019</v>
      </c>
      <c r="K239" s="6">
        <v>100</v>
      </c>
      <c r="L239" s="6" t="s">
        <v>1000</v>
      </c>
      <c r="M239" s="6"/>
      <c r="N239" s="6"/>
      <c r="O239" s="6">
        <v>1</v>
      </c>
      <c r="P239" s="6"/>
      <c r="Q239" s="6"/>
      <c r="R239" s="6"/>
      <c r="S239" s="6"/>
      <c r="T239" s="6"/>
      <c r="U239" s="6"/>
      <c r="V239" s="6"/>
      <c r="W239" s="24" t="s">
        <v>1580</v>
      </c>
      <c r="X239" s="6" t="s">
        <v>1586</v>
      </c>
      <c r="Y239" s="6" t="s">
        <v>1592</v>
      </c>
      <c r="Z239" s="6" t="s">
        <v>1593</v>
      </c>
      <c r="AA239" s="6" t="s">
        <v>1594</v>
      </c>
      <c r="AB239" s="6">
        <v>1</v>
      </c>
      <c r="AC239" s="6" t="s">
        <v>1626</v>
      </c>
      <c r="AD239" s="67">
        <v>43679</v>
      </c>
      <c r="AE239" s="67">
        <v>44044</v>
      </c>
      <c r="AF239" s="6"/>
      <c r="AG239" s="6" t="s">
        <v>772</v>
      </c>
      <c r="AH239" s="1"/>
      <c r="AI239" s="1"/>
      <c r="AJ239" s="7"/>
      <c r="AK239" s="6"/>
      <c r="AL239" s="6"/>
      <c r="AM239" s="1"/>
      <c r="AN239" s="1"/>
      <c r="AO239" s="1"/>
      <c r="AP239" s="1"/>
      <c r="AQ239" s="4" t="s">
        <v>1248</v>
      </c>
      <c r="AW239" s="4"/>
    </row>
    <row r="240" spans="1:49" ht="18" customHeight="1" x14ac:dyDescent="0.25">
      <c r="A240" s="1" t="str">
        <f t="shared" si="7"/>
        <v>2019-100-3.3.1.1-2</v>
      </c>
      <c r="B240" s="5"/>
      <c r="C240" s="6"/>
      <c r="D240" s="6"/>
      <c r="E240" s="6"/>
      <c r="F240" s="6"/>
      <c r="G240" s="6"/>
      <c r="H240" s="6"/>
      <c r="I240" s="6">
        <v>2019</v>
      </c>
      <c r="J240" s="6">
        <v>2019</v>
      </c>
      <c r="K240" s="6">
        <v>100</v>
      </c>
      <c r="L240" s="6" t="s">
        <v>1000</v>
      </c>
      <c r="M240" s="6"/>
      <c r="N240" s="6"/>
      <c r="O240" s="6">
        <v>2</v>
      </c>
      <c r="P240" s="6"/>
      <c r="Q240" s="6"/>
      <c r="R240" s="6"/>
      <c r="S240" s="6"/>
      <c r="T240" s="6"/>
      <c r="U240" s="6"/>
      <c r="V240" s="6"/>
      <c r="W240" s="24" t="s">
        <v>1580</v>
      </c>
      <c r="X240" s="6" t="s">
        <v>1586</v>
      </c>
      <c r="Y240" s="6" t="s">
        <v>1595</v>
      </c>
      <c r="Z240" s="6" t="s">
        <v>1596</v>
      </c>
      <c r="AA240" s="6" t="s">
        <v>1597</v>
      </c>
      <c r="AB240" s="6">
        <v>1</v>
      </c>
      <c r="AC240" s="6" t="s">
        <v>1626</v>
      </c>
      <c r="AD240" s="67">
        <v>43679</v>
      </c>
      <c r="AE240" s="67">
        <v>44044</v>
      </c>
      <c r="AF240" s="6"/>
      <c r="AG240" s="6" t="s">
        <v>772</v>
      </c>
      <c r="AH240" s="1"/>
      <c r="AI240" s="1"/>
      <c r="AJ240" s="7"/>
      <c r="AK240" s="6"/>
      <c r="AL240" s="6"/>
      <c r="AM240" s="1"/>
      <c r="AN240" s="1"/>
      <c r="AO240" s="1"/>
      <c r="AP240" s="1"/>
      <c r="AQ240" s="4" t="s">
        <v>1248</v>
      </c>
      <c r="AW240" s="4"/>
    </row>
    <row r="241" spans="1:49" ht="18" customHeight="1" x14ac:dyDescent="0.25">
      <c r="A241" s="1" t="str">
        <f t="shared" si="7"/>
        <v>2019-100-3.3.1.1-3</v>
      </c>
      <c r="B241" s="5"/>
      <c r="C241" s="6"/>
      <c r="D241" s="6"/>
      <c r="E241" s="6"/>
      <c r="F241" s="6"/>
      <c r="G241" s="6"/>
      <c r="H241" s="6"/>
      <c r="I241" s="6">
        <v>2019</v>
      </c>
      <c r="J241" s="6">
        <v>2019</v>
      </c>
      <c r="K241" s="6">
        <v>100</v>
      </c>
      <c r="L241" s="6" t="s">
        <v>1000</v>
      </c>
      <c r="M241" s="6"/>
      <c r="N241" s="6"/>
      <c r="O241" s="6">
        <v>3</v>
      </c>
      <c r="P241" s="6"/>
      <c r="Q241" s="6"/>
      <c r="R241" s="6"/>
      <c r="S241" s="6"/>
      <c r="T241" s="6"/>
      <c r="U241" s="6"/>
      <c r="V241" s="6"/>
      <c r="W241" s="6" t="s">
        <v>1580</v>
      </c>
      <c r="X241" s="6" t="s">
        <v>1587</v>
      </c>
      <c r="Y241" s="9" t="s">
        <v>1598</v>
      </c>
      <c r="Z241" s="6" t="s">
        <v>1599</v>
      </c>
      <c r="AA241" s="6" t="s">
        <v>1600</v>
      </c>
      <c r="AB241" s="6">
        <v>1</v>
      </c>
      <c r="AC241" s="6" t="s">
        <v>1626</v>
      </c>
      <c r="AD241" s="67">
        <v>43679</v>
      </c>
      <c r="AE241" s="67">
        <v>44044</v>
      </c>
      <c r="AF241" s="6"/>
      <c r="AG241" s="6" t="s">
        <v>772</v>
      </c>
      <c r="AH241" s="1"/>
      <c r="AI241" s="1"/>
      <c r="AJ241" s="7"/>
      <c r="AK241" s="6"/>
      <c r="AL241" s="6"/>
      <c r="AM241" s="1"/>
      <c r="AN241" s="1"/>
      <c r="AO241" s="1"/>
      <c r="AP241" s="1"/>
      <c r="AQ241" s="4" t="s">
        <v>1248</v>
      </c>
      <c r="AW241" s="4"/>
    </row>
    <row r="242" spans="1:49" ht="18" customHeight="1" x14ac:dyDescent="0.25">
      <c r="A242" s="1" t="str">
        <f t="shared" si="7"/>
        <v>2019-100-3.3.1.1-4</v>
      </c>
      <c r="B242" s="5"/>
      <c r="C242" s="6"/>
      <c r="D242" s="6"/>
      <c r="E242" s="6"/>
      <c r="F242" s="6"/>
      <c r="G242" s="6"/>
      <c r="H242" s="6"/>
      <c r="I242" s="6">
        <v>2019</v>
      </c>
      <c r="J242" s="6">
        <v>2019</v>
      </c>
      <c r="K242" s="6">
        <v>100</v>
      </c>
      <c r="L242" s="6" t="s">
        <v>1000</v>
      </c>
      <c r="M242" s="6"/>
      <c r="N242" s="6"/>
      <c r="O242" s="6">
        <v>4</v>
      </c>
      <c r="P242" s="6"/>
      <c r="Q242" s="6"/>
      <c r="R242" s="6"/>
      <c r="S242" s="6"/>
      <c r="T242" s="6"/>
      <c r="U242" s="6"/>
      <c r="V242" s="6"/>
      <c r="W242" s="6" t="s">
        <v>1580</v>
      </c>
      <c r="X242" s="6" t="s">
        <v>1588</v>
      </c>
      <c r="Y242" s="9" t="s">
        <v>1601</v>
      </c>
      <c r="Z242" s="6" t="s">
        <v>1602</v>
      </c>
      <c r="AA242" s="6" t="s">
        <v>1603</v>
      </c>
      <c r="AB242" s="6">
        <v>1</v>
      </c>
      <c r="AC242" s="6" t="s">
        <v>1626</v>
      </c>
      <c r="AD242" s="67">
        <v>43679</v>
      </c>
      <c r="AE242" s="67">
        <v>44044</v>
      </c>
      <c r="AF242" s="6"/>
      <c r="AG242" s="6" t="s">
        <v>772</v>
      </c>
      <c r="AH242" s="1"/>
      <c r="AI242" s="1"/>
      <c r="AJ242" s="7"/>
      <c r="AK242" s="6"/>
      <c r="AL242" s="6"/>
      <c r="AM242" s="1"/>
      <c r="AN242" s="1"/>
      <c r="AO242" s="1"/>
      <c r="AP242" s="1"/>
      <c r="AQ242" s="4" t="s">
        <v>1248</v>
      </c>
      <c r="AW242" s="4"/>
    </row>
    <row r="243" spans="1:49" ht="18" customHeight="1" x14ac:dyDescent="0.25">
      <c r="A243" s="1" t="str">
        <f t="shared" si="7"/>
        <v>2019-100-3.3.1.1-5</v>
      </c>
      <c r="B243" s="5"/>
      <c r="C243" s="6"/>
      <c r="D243" s="6"/>
      <c r="E243" s="6"/>
      <c r="F243" s="6"/>
      <c r="G243" s="6"/>
      <c r="H243" s="6"/>
      <c r="I243" s="6">
        <v>2019</v>
      </c>
      <c r="J243" s="6">
        <v>2019</v>
      </c>
      <c r="K243" s="6">
        <v>100</v>
      </c>
      <c r="L243" s="6" t="s">
        <v>1000</v>
      </c>
      <c r="M243" s="6"/>
      <c r="N243" s="6"/>
      <c r="O243" s="6">
        <v>5</v>
      </c>
      <c r="P243" s="6"/>
      <c r="Q243" s="6"/>
      <c r="R243" s="6"/>
      <c r="S243" s="6"/>
      <c r="T243" s="6"/>
      <c r="U243" s="6"/>
      <c r="V243" s="6"/>
      <c r="W243" s="6" t="s">
        <v>1580</v>
      </c>
      <c r="X243" s="6" t="s">
        <v>1588</v>
      </c>
      <c r="Y243" s="9" t="s">
        <v>1604</v>
      </c>
      <c r="Z243" s="6" t="s">
        <v>1605</v>
      </c>
      <c r="AA243" s="6" t="s">
        <v>1606</v>
      </c>
      <c r="AB243" s="6">
        <v>1</v>
      </c>
      <c r="AC243" s="6" t="s">
        <v>1626</v>
      </c>
      <c r="AD243" s="67">
        <v>43679</v>
      </c>
      <c r="AE243" s="67">
        <v>44044</v>
      </c>
      <c r="AF243" s="6"/>
      <c r="AG243" s="6" t="s">
        <v>772</v>
      </c>
      <c r="AH243" s="1"/>
      <c r="AI243" s="1"/>
      <c r="AJ243" s="7"/>
      <c r="AK243" s="6"/>
      <c r="AL243" s="6"/>
      <c r="AM243" s="1"/>
      <c r="AN243" s="1"/>
      <c r="AO243" s="1"/>
      <c r="AP243" s="1"/>
      <c r="AQ243" s="4" t="s">
        <v>1248</v>
      </c>
      <c r="AW243" s="4"/>
    </row>
    <row r="244" spans="1:49" ht="18" customHeight="1" x14ac:dyDescent="0.25">
      <c r="A244" s="1" t="str">
        <f t="shared" si="7"/>
        <v>2019-100-3.3.1.1-6</v>
      </c>
      <c r="B244" s="5"/>
      <c r="C244" s="6"/>
      <c r="D244" s="6"/>
      <c r="E244" s="6"/>
      <c r="F244" s="6"/>
      <c r="G244" s="6"/>
      <c r="H244" s="6"/>
      <c r="I244" s="6">
        <v>2019</v>
      </c>
      <c r="J244" s="6">
        <v>2019</v>
      </c>
      <c r="K244" s="6">
        <v>100</v>
      </c>
      <c r="L244" s="6" t="s">
        <v>1000</v>
      </c>
      <c r="M244" s="6"/>
      <c r="N244" s="6"/>
      <c r="O244" s="6">
        <v>6</v>
      </c>
      <c r="P244" s="6"/>
      <c r="Q244" s="6"/>
      <c r="R244" s="6"/>
      <c r="S244" s="6"/>
      <c r="T244" s="6"/>
      <c r="U244" s="6"/>
      <c r="V244" s="6"/>
      <c r="W244" s="6" t="s">
        <v>1580</v>
      </c>
      <c r="X244" s="6" t="s">
        <v>1589</v>
      </c>
      <c r="Y244" s="6" t="s">
        <v>1607</v>
      </c>
      <c r="Z244" s="6" t="s">
        <v>1608</v>
      </c>
      <c r="AA244" s="6" t="s">
        <v>1609</v>
      </c>
      <c r="AB244" s="6">
        <v>1</v>
      </c>
      <c r="AC244" s="6" t="s">
        <v>1626</v>
      </c>
      <c r="AD244" s="67">
        <v>43679</v>
      </c>
      <c r="AE244" s="67">
        <v>44044</v>
      </c>
      <c r="AF244" s="6"/>
      <c r="AG244" s="6" t="s">
        <v>772</v>
      </c>
      <c r="AH244" s="1"/>
      <c r="AI244" s="1"/>
      <c r="AJ244" s="7"/>
      <c r="AK244" s="6"/>
      <c r="AL244" s="6"/>
      <c r="AM244" s="1"/>
      <c r="AN244" s="1"/>
      <c r="AO244" s="1"/>
      <c r="AP244" s="1"/>
      <c r="AQ244" s="4" t="s">
        <v>1248</v>
      </c>
      <c r="AW244" s="4"/>
    </row>
    <row r="245" spans="1:49" ht="18" customHeight="1" x14ac:dyDescent="0.25">
      <c r="A245" s="1" t="str">
        <f t="shared" si="7"/>
        <v>2019-100-3.3.1.2-1</v>
      </c>
      <c r="B245" s="5"/>
      <c r="C245" s="6"/>
      <c r="D245" s="6"/>
      <c r="E245" s="6"/>
      <c r="F245" s="6"/>
      <c r="G245" s="6"/>
      <c r="H245" s="6"/>
      <c r="I245" s="6">
        <v>2019</v>
      </c>
      <c r="J245" s="6">
        <v>2019</v>
      </c>
      <c r="K245" s="6">
        <v>100</v>
      </c>
      <c r="L245" s="6" t="s">
        <v>1007</v>
      </c>
      <c r="M245" s="6"/>
      <c r="N245" s="6"/>
      <c r="O245" s="6">
        <v>1</v>
      </c>
      <c r="P245" s="6"/>
      <c r="Q245" s="6"/>
      <c r="R245" s="6"/>
      <c r="S245" s="6"/>
      <c r="T245" s="6"/>
      <c r="U245" s="6"/>
      <c r="V245" s="6"/>
      <c r="W245" s="6" t="s">
        <v>1581</v>
      </c>
      <c r="X245" s="6" t="s">
        <v>1590</v>
      </c>
      <c r="Y245" s="6" t="s">
        <v>1610</v>
      </c>
      <c r="Z245" s="6" t="s">
        <v>1611</v>
      </c>
      <c r="AA245" s="6" t="s">
        <v>1612</v>
      </c>
      <c r="AB245" s="6">
        <v>1</v>
      </c>
      <c r="AC245" s="6" t="s">
        <v>1626</v>
      </c>
      <c r="AD245" s="67">
        <v>43679</v>
      </c>
      <c r="AE245" s="67">
        <v>44044</v>
      </c>
      <c r="AF245" s="6"/>
      <c r="AG245" s="6" t="s">
        <v>772</v>
      </c>
      <c r="AH245" s="1"/>
      <c r="AI245" s="1"/>
      <c r="AJ245" s="7"/>
      <c r="AK245" s="6"/>
      <c r="AL245" s="6"/>
      <c r="AM245" s="1"/>
      <c r="AN245" s="1"/>
      <c r="AO245" s="1"/>
      <c r="AP245" s="1"/>
      <c r="AQ245" s="4" t="s">
        <v>1248</v>
      </c>
      <c r="AW245" s="4"/>
    </row>
    <row r="246" spans="1:49" ht="18" customHeight="1" x14ac:dyDescent="0.25">
      <c r="A246" s="1" t="str">
        <f t="shared" si="7"/>
        <v>2019-100-3.3.2.1-1</v>
      </c>
      <c r="B246" s="5"/>
      <c r="C246" s="6"/>
      <c r="D246" s="6"/>
      <c r="E246" s="6"/>
      <c r="F246" s="6"/>
      <c r="G246" s="6"/>
      <c r="H246" s="6"/>
      <c r="I246" s="6">
        <v>2019</v>
      </c>
      <c r="J246" s="6">
        <v>2019</v>
      </c>
      <c r="K246" s="6">
        <v>100</v>
      </c>
      <c r="L246" s="6" t="s">
        <v>1582</v>
      </c>
      <c r="M246" s="6"/>
      <c r="N246" s="6"/>
      <c r="O246" s="6">
        <v>1</v>
      </c>
      <c r="P246" s="6"/>
      <c r="Q246" s="6"/>
      <c r="R246" s="6"/>
      <c r="S246" s="6"/>
      <c r="T246" s="6"/>
      <c r="U246" s="6"/>
      <c r="V246" s="6"/>
      <c r="W246" s="6" t="s">
        <v>1583</v>
      </c>
      <c r="X246" s="6" t="s">
        <v>1586</v>
      </c>
      <c r="Y246" s="6" t="s">
        <v>1592</v>
      </c>
      <c r="Z246" s="6" t="s">
        <v>1593</v>
      </c>
      <c r="AA246" s="6" t="s">
        <v>1613</v>
      </c>
      <c r="AB246" s="6">
        <v>1</v>
      </c>
      <c r="AC246" s="6" t="s">
        <v>1626</v>
      </c>
      <c r="AD246" s="67">
        <v>43679</v>
      </c>
      <c r="AE246" s="67">
        <v>44044</v>
      </c>
      <c r="AF246" s="6"/>
      <c r="AG246" s="6" t="s">
        <v>772</v>
      </c>
      <c r="AH246" s="1"/>
      <c r="AI246" s="1"/>
      <c r="AJ246" s="7"/>
      <c r="AK246" s="6"/>
      <c r="AL246" s="6"/>
      <c r="AM246" s="1"/>
      <c r="AN246" s="1"/>
      <c r="AO246" s="1"/>
      <c r="AP246" s="1"/>
      <c r="AQ246" s="4" t="s">
        <v>1248</v>
      </c>
      <c r="AW246" s="4"/>
    </row>
    <row r="247" spans="1:49" ht="18" customHeight="1" x14ac:dyDescent="0.25">
      <c r="A247" s="1" t="str">
        <f t="shared" si="7"/>
        <v>2019-100-3.3.2.1-2</v>
      </c>
      <c r="B247" s="5"/>
      <c r="C247" s="6"/>
      <c r="D247" s="6"/>
      <c r="E247" s="6"/>
      <c r="F247" s="6"/>
      <c r="G247" s="6"/>
      <c r="H247" s="6"/>
      <c r="I247" s="6">
        <v>2019</v>
      </c>
      <c r="J247" s="6">
        <v>2019</v>
      </c>
      <c r="K247" s="6">
        <v>100</v>
      </c>
      <c r="L247" s="6" t="s">
        <v>1582</v>
      </c>
      <c r="M247" s="6"/>
      <c r="N247" s="6"/>
      <c r="O247" s="6">
        <v>2</v>
      </c>
      <c r="P247" s="6"/>
      <c r="Q247" s="6"/>
      <c r="R247" s="6"/>
      <c r="S247" s="6"/>
      <c r="T247" s="6"/>
      <c r="U247" s="6"/>
      <c r="V247" s="6"/>
      <c r="W247" s="6" t="s">
        <v>1583</v>
      </c>
      <c r="X247" s="6" t="s">
        <v>1586</v>
      </c>
      <c r="Y247" s="6" t="s">
        <v>1595</v>
      </c>
      <c r="Z247" s="6" t="s">
        <v>1596</v>
      </c>
      <c r="AA247" s="6" t="s">
        <v>1597</v>
      </c>
      <c r="AB247" s="6">
        <v>1</v>
      </c>
      <c r="AC247" s="6" t="s">
        <v>1626</v>
      </c>
      <c r="AD247" s="67">
        <v>43679</v>
      </c>
      <c r="AE247" s="67">
        <v>44044</v>
      </c>
      <c r="AF247" s="6"/>
      <c r="AG247" s="6" t="s">
        <v>772</v>
      </c>
      <c r="AH247" s="1"/>
      <c r="AI247" s="1"/>
      <c r="AJ247" s="7"/>
      <c r="AK247" s="6"/>
      <c r="AL247" s="6"/>
      <c r="AM247" s="1"/>
      <c r="AN247" s="1"/>
      <c r="AO247" s="1"/>
      <c r="AP247" s="1"/>
      <c r="AQ247" s="4" t="s">
        <v>1248</v>
      </c>
      <c r="AW247" s="4"/>
    </row>
    <row r="248" spans="1:49" ht="18" customHeight="1" x14ac:dyDescent="0.25">
      <c r="A248" s="1" t="str">
        <f t="shared" si="7"/>
        <v>2019-100-3.3.3.1-1</v>
      </c>
      <c r="B248" s="5"/>
      <c r="C248" s="6"/>
      <c r="D248" s="6"/>
      <c r="E248" s="6"/>
      <c r="F248" s="6"/>
      <c r="G248" s="6"/>
      <c r="H248" s="6"/>
      <c r="I248" s="6">
        <v>2019</v>
      </c>
      <c r="J248" s="6">
        <v>2019</v>
      </c>
      <c r="K248" s="6">
        <v>100</v>
      </c>
      <c r="L248" s="6" t="s">
        <v>1584</v>
      </c>
      <c r="M248" s="6"/>
      <c r="N248" s="6"/>
      <c r="O248" s="6">
        <v>1</v>
      </c>
      <c r="P248" s="6"/>
      <c r="Q248" s="6"/>
      <c r="R248" s="6"/>
      <c r="S248" s="6"/>
      <c r="T248" s="6"/>
      <c r="U248" s="6"/>
      <c r="V248" s="6"/>
      <c r="W248" s="24" t="s">
        <v>1585</v>
      </c>
      <c r="X248" s="6" t="s">
        <v>1591</v>
      </c>
      <c r="Y248" s="6" t="s">
        <v>1614</v>
      </c>
      <c r="Z248" s="6" t="s">
        <v>1615</v>
      </c>
      <c r="AA248" s="6" t="s">
        <v>1616</v>
      </c>
      <c r="AB248" s="6">
        <v>1</v>
      </c>
      <c r="AC248" s="6" t="s">
        <v>1627</v>
      </c>
      <c r="AD248" s="67">
        <v>43679</v>
      </c>
      <c r="AE248" s="67">
        <v>44044</v>
      </c>
      <c r="AF248" s="6"/>
      <c r="AG248" s="6" t="s">
        <v>772</v>
      </c>
      <c r="AH248" s="1"/>
      <c r="AI248" s="1"/>
      <c r="AJ248" s="7"/>
      <c r="AK248" s="6"/>
      <c r="AL248" s="6"/>
      <c r="AM248" s="1"/>
      <c r="AN248" s="1"/>
      <c r="AO248" s="1"/>
      <c r="AP248" s="1"/>
      <c r="AQ248" s="4" t="s">
        <v>1248</v>
      </c>
      <c r="AW248" s="4"/>
    </row>
    <row r="249" spans="1:49" ht="18" customHeight="1" x14ac:dyDescent="0.25">
      <c r="A249" s="1" t="str">
        <f t="shared" si="7"/>
        <v>2019-100-3.3.3.1-2</v>
      </c>
      <c r="B249" s="5"/>
      <c r="C249" s="6"/>
      <c r="D249" s="6"/>
      <c r="E249" s="6"/>
      <c r="F249" s="6"/>
      <c r="G249" s="6"/>
      <c r="H249" s="6"/>
      <c r="I249" s="6">
        <v>2019</v>
      </c>
      <c r="J249" s="6">
        <v>2019</v>
      </c>
      <c r="K249" s="6">
        <v>100</v>
      </c>
      <c r="L249" s="6" t="s">
        <v>1584</v>
      </c>
      <c r="M249" s="6"/>
      <c r="N249" s="6"/>
      <c r="O249" s="6">
        <v>2</v>
      </c>
      <c r="P249" s="6"/>
      <c r="Q249" s="6"/>
      <c r="R249" s="6"/>
      <c r="S249" s="6"/>
      <c r="T249" s="6"/>
      <c r="U249" s="6"/>
      <c r="V249" s="6"/>
      <c r="W249" s="24" t="s">
        <v>1585</v>
      </c>
      <c r="X249" s="6" t="s">
        <v>1591</v>
      </c>
      <c r="Y249" s="6" t="s">
        <v>1617</v>
      </c>
      <c r="Z249" s="6" t="s">
        <v>1618</v>
      </c>
      <c r="AA249" s="6" t="s">
        <v>1619</v>
      </c>
      <c r="AB249" s="6">
        <v>1</v>
      </c>
      <c r="AC249" s="6" t="s">
        <v>1627</v>
      </c>
      <c r="AD249" s="67">
        <v>43679</v>
      </c>
      <c r="AE249" s="67">
        <v>44044</v>
      </c>
      <c r="AF249" s="6"/>
      <c r="AG249" s="6" t="s">
        <v>772</v>
      </c>
      <c r="AH249" s="1"/>
      <c r="AI249" s="1"/>
      <c r="AJ249" s="7"/>
      <c r="AK249" s="6"/>
      <c r="AL249" s="6"/>
      <c r="AM249" s="1"/>
      <c r="AN249" s="1"/>
      <c r="AO249" s="1"/>
      <c r="AP249" s="1"/>
      <c r="AQ249" s="4" t="s">
        <v>1248</v>
      </c>
      <c r="AW249" s="4"/>
    </row>
    <row r="250" spans="1:49" ht="18" customHeight="1" x14ac:dyDescent="0.25">
      <c r="A250" s="1" t="str">
        <f t="shared" si="7"/>
        <v>2019-100-3.3.3.1-3</v>
      </c>
      <c r="B250" s="5"/>
      <c r="C250" s="6"/>
      <c r="D250" s="6"/>
      <c r="E250" s="6"/>
      <c r="F250" s="6"/>
      <c r="G250" s="6"/>
      <c r="H250" s="6"/>
      <c r="I250" s="6">
        <v>2019</v>
      </c>
      <c r="J250" s="6">
        <v>2019</v>
      </c>
      <c r="K250" s="6">
        <v>100</v>
      </c>
      <c r="L250" s="6" t="s">
        <v>1584</v>
      </c>
      <c r="M250" s="6"/>
      <c r="N250" s="6"/>
      <c r="O250" s="6">
        <v>3</v>
      </c>
      <c r="P250" s="6"/>
      <c r="Q250" s="6"/>
      <c r="R250" s="6"/>
      <c r="S250" s="6"/>
      <c r="T250" s="6"/>
      <c r="U250" s="6"/>
      <c r="V250" s="6"/>
      <c r="W250" s="6" t="s">
        <v>1585</v>
      </c>
      <c r="X250" s="6" t="s">
        <v>1591</v>
      </c>
      <c r="Y250" s="9" t="s">
        <v>1620</v>
      </c>
      <c r="Z250" s="6" t="s">
        <v>1621</v>
      </c>
      <c r="AA250" s="6" t="s">
        <v>1622</v>
      </c>
      <c r="AB250" s="6">
        <v>1</v>
      </c>
      <c r="AC250" s="6" t="s">
        <v>1628</v>
      </c>
      <c r="AD250" s="67">
        <v>43679</v>
      </c>
      <c r="AE250" s="67">
        <v>44044</v>
      </c>
      <c r="AF250" s="6"/>
      <c r="AG250" s="6" t="s">
        <v>772</v>
      </c>
      <c r="AH250" s="1"/>
      <c r="AI250" s="1"/>
      <c r="AJ250" s="7"/>
      <c r="AK250" s="6"/>
      <c r="AL250" s="6"/>
      <c r="AM250" s="1"/>
      <c r="AN250" s="1"/>
      <c r="AO250" s="1"/>
      <c r="AP250" s="1"/>
      <c r="AQ250" s="4" t="s">
        <v>1248</v>
      </c>
      <c r="AW250" s="4"/>
    </row>
    <row r="251" spans="1:49" ht="18" customHeight="1" x14ac:dyDescent="0.25">
      <c r="A251" s="1" t="str">
        <f t="shared" si="7"/>
        <v>2019-100-3.3.3.1-4</v>
      </c>
      <c r="B251" s="5"/>
      <c r="C251" s="6"/>
      <c r="D251" s="6"/>
      <c r="E251" s="6"/>
      <c r="F251" s="6"/>
      <c r="G251" s="6"/>
      <c r="H251" s="6"/>
      <c r="I251" s="6">
        <v>2019</v>
      </c>
      <c r="J251" s="6">
        <v>2019</v>
      </c>
      <c r="K251" s="6">
        <v>100</v>
      </c>
      <c r="L251" s="6" t="s">
        <v>1584</v>
      </c>
      <c r="M251" s="6"/>
      <c r="N251" s="6"/>
      <c r="O251" s="6">
        <v>4</v>
      </c>
      <c r="P251" s="6"/>
      <c r="Q251" s="6"/>
      <c r="R251" s="6"/>
      <c r="S251" s="6"/>
      <c r="T251" s="6"/>
      <c r="U251" s="6"/>
      <c r="V251" s="6"/>
      <c r="W251" s="6" t="s">
        <v>1585</v>
      </c>
      <c r="X251" s="6" t="s">
        <v>1591</v>
      </c>
      <c r="Y251" s="9" t="s">
        <v>1623</v>
      </c>
      <c r="Z251" s="6" t="s">
        <v>1624</v>
      </c>
      <c r="AA251" s="6" t="s">
        <v>1625</v>
      </c>
      <c r="AB251" s="6">
        <v>1</v>
      </c>
      <c r="AC251" s="6" t="s">
        <v>1629</v>
      </c>
      <c r="AD251" s="67">
        <v>43679</v>
      </c>
      <c r="AE251" s="67">
        <v>44044</v>
      </c>
      <c r="AF251" s="6"/>
      <c r="AG251" s="6" t="s">
        <v>772</v>
      </c>
      <c r="AH251" s="1"/>
      <c r="AI251" s="1"/>
      <c r="AJ251" s="7"/>
      <c r="AK251" s="6"/>
      <c r="AL251" s="6"/>
      <c r="AM251" s="1"/>
      <c r="AN251" s="1"/>
      <c r="AO251" s="1"/>
      <c r="AP251" s="1"/>
      <c r="AQ251" s="4" t="s">
        <v>1248</v>
      </c>
      <c r="AW251" s="4"/>
    </row>
    <row r="252" spans="1:49" ht="18" customHeight="1" x14ac:dyDescent="0.25">
      <c r="A252" s="1"/>
      <c r="B252" s="5"/>
      <c r="C252" s="6"/>
      <c r="D252" s="6"/>
      <c r="E252" s="6"/>
      <c r="F252" s="6"/>
      <c r="G252" s="6"/>
      <c r="H252" s="6"/>
      <c r="I252" s="6"/>
      <c r="J252" s="6"/>
      <c r="K252" s="6"/>
      <c r="L252" s="6"/>
      <c r="M252" s="6"/>
      <c r="N252" s="6"/>
      <c r="O252" s="6"/>
      <c r="P252" s="6"/>
      <c r="Q252" s="6"/>
      <c r="R252" s="6"/>
      <c r="S252" s="6"/>
      <c r="T252" s="6"/>
      <c r="U252" s="6"/>
      <c r="V252" s="6"/>
      <c r="W252" s="6"/>
      <c r="X252" s="6"/>
      <c r="Y252" s="9"/>
      <c r="Z252" s="6"/>
      <c r="AA252" s="6"/>
      <c r="AB252" s="6"/>
      <c r="AC252" s="6"/>
      <c r="AD252" s="67"/>
      <c r="AE252" s="67"/>
      <c r="AF252" s="6"/>
      <c r="AG252" s="6"/>
      <c r="AH252" s="1"/>
      <c r="AI252" s="1"/>
      <c r="AJ252" s="7"/>
      <c r="AK252" s="6"/>
      <c r="AL252" s="6"/>
      <c r="AM252" s="1"/>
      <c r="AN252" s="1"/>
      <c r="AO252" s="1"/>
      <c r="AP252" s="1"/>
      <c r="AW252" s="4"/>
    </row>
    <row r="253" spans="1:49" ht="18" customHeight="1" x14ac:dyDescent="0.25">
      <c r="A253" s="1"/>
      <c r="B253" s="5"/>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7"/>
      <c r="AE253" s="67"/>
      <c r="AF253" s="6"/>
      <c r="AG253" s="6"/>
      <c r="AH253" s="1"/>
      <c r="AI253" s="1"/>
      <c r="AJ253" s="7"/>
      <c r="AK253" s="6"/>
      <c r="AL253" s="6"/>
      <c r="AM253" s="1"/>
      <c r="AN253" s="1"/>
      <c r="AO253" s="1"/>
      <c r="AP253" s="1"/>
      <c r="AW253" s="4"/>
    </row>
    <row r="254" spans="1:49" ht="18" customHeight="1" x14ac:dyDescent="0.25">
      <c r="A254" s="1"/>
      <c r="B254" s="5"/>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7"/>
      <c r="AE254" s="67"/>
      <c r="AF254" s="6"/>
      <c r="AG254" s="6"/>
      <c r="AH254" s="1"/>
      <c r="AI254" s="1"/>
      <c r="AJ254" s="7"/>
      <c r="AK254" s="6"/>
      <c r="AL254" s="6"/>
      <c r="AM254" s="1"/>
      <c r="AN254" s="1"/>
      <c r="AO254" s="1"/>
      <c r="AP254" s="1"/>
      <c r="AW254" s="4"/>
    </row>
    <row r="255" spans="1:49" ht="18" customHeight="1" x14ac:dyDescent="0.25">
      <c r="A255" s="1"/>
      <c r="B255" s="5"/>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7"/>
      <c r="AE255" s="67"/>
      <c r="AF255" s="6"/>
      <c r="AG255" s="6"/>
      <c r="AH255" s="1"/>
      <c r="AI255" s="1"/>
      <c r="AJ255" s="7"/>
      <c r="AK255" s="6"/>
      <c r="AL255" s="6"/>
      <c r="AM255" s="1"/>
      <c r="AN255" s="1"/>
      <c r="AO255" s="1"/>
      <c r="AP255" s="1"/>
      <c r="AW255" s="4"/>
    </row>
    <row r="256" spans="1:49" ht="18" customHeight="1" x14ac:dyDescent="0.25">
      <c r="A256" s="1"/>
      <c r="B256" s="5"/>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7"/>
      <c r="AE256" s="67"/>
      <c r="AF256" s="6"/>
      <c r="AG256" s="6"/>
      <c r="AH256" s="1"/>
      <c r="AI256" s="1"/>
      <c r="AJ256" s="7"/>
      <c r="AK256" s="6"/>
      <c r="AL256" s="6"/>
      <c r="AM256" s="1"/>
      <c r="AN256" s="1"/>
      <c r="AO256" s="1"/>
      <c r="AP256" s="1"/>
      <c r="AW256" s="4"/>
    </row>
  </sheetData>
  <autoFilter ref="A1:AZ238"/>
  <pageMargins left="0.25" right="0.70833330000000005" top="0.25" bottom="0.25" header="0.5" footer="0.5"/>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pane xSplit="5" ySplit="1" topLeftCell="F2" activePane="bottomRight" state="frozen"/>
      <selection pane="topRight" activeCell="F1" sqref="F1"/>
      <selection pane="bottomLeft" activeCell="A2" sqref="A2"/>
      <selection pane="bottomRight" activeCell="I15" sqref="I15"/>
    </sheetView>
  </sheetViews>
  <sheetFormatPr baseColWidth="10" defaultRowHeight="15" x14ac:dyDescent="0.25"/>
  <cols>
    <col min="1" max="1" width="9.28515625" style="23" customWidth="1"/>
    <col min="2" max="2" width="7.7109375" style="23" customWidth="1"/>
    <col min="3" max="3" width="9.28515625" style="23" customWidth="1"/>
    <col min="4" max="4" width="19.28515625" style="25" customWidth="1"/>
    <col min="5" max="5" width="6.7109375" style="23" customWidth="1"/>
    <col min="6" max="6" width="23.7109375" style="26" customWidth="1"/>
    <col min="7" max="8" width="11.42578125" style="23"/>
    <col min="9" max="9" width="26.140625" style="26" customWidth="1"/>
    <col min="10" max="10" width="9.28515625" style="23" customWidth="1"/>
    <col min="11" max="16384" width="11.42578125" style="23"/>
  </cols>
  <sheetData>
    <row r="1" spans="1:10" s="25" customFormat="1" ht="30" x14ac:dyDescent="0.25">
      <c r="A1" s="27" t="s">
        <v>1230</v>
      </c>
      <c r="B1" s="27" t="s">
        <v>1231</v>
      </c>
      <c r="C1" s="27" t="s">
        <v>1232</v>
      </c>
      <c r="D1" s="27" t="s">
        <v>1234</v>
      </c>
      <c r="E1" s="27" t="s">
        <v>1233</v>
      </c>
      <c r="F1" s="27" t="s">
        <v>1235</v>
      </c>
      <c r="G1" s="27" t="s">
        <v>1236</v>
      </c>
      <c r="H1" s="27" t="s">
        <v>1237</v>
      </c>
      <c r="I1" s="27" t="s">
        <v>1238</v>
      </c>
      <c r="J1" s="27" t="s">
        <v>1239</v>
      </c>
    </row>
    <row r="2" spans="1:10" ht="129.75" customHeight="1" x14ac:dyDescent="0.25">
      <c r="A2" s="64">
        <v>2017</v>
      </c>
      <c r="B2" s="64">
        <v>152</v>
      </c>
      <c r="C2" s="64" t="s">
        <v>656</v>
      </c>
      <c r="D2" s="65" t="s">
        <v>1212</v>
      </c>
      <c r="E2" s="17">
        <v>1</v>
      </c>
      <c r="F2" s="28" t="s">
        <v>1218</v>
      </c>
      <c r="G2" s="17" t="s">
        <v>679</v>
      </c>
      <c r="H2" s="17" t="s">
        <v>818</v>
      </c>
      <c r="I2" s="28" t="s">
        <v>840</v>
      </c>
      <c r="J2" s="17" t="s">
        <v>1229</v>
      </c>
    </row>
    <row r="3" spans="1:10" ht="89.25" customHeight="1" x14ac:dyDescent="0.25">
      <c r="A3" s="64"/>
      <c r="B3" s="64"/>
      <c r="C3" s="64"/>
      <c r="D3" s="65"/>
      <c r="E3" s="17">
        <v>2</v>
      </c>
      <c r="F3" s="28" t="s">
        <v>1219</v>
      </c>
      <c r="G3" s="17" t="s">
        <v>679</v>
      </c>
      <c r="H3" s="17" t="s">
        <v>818</v>
      </c>
      <c r="I3" s="28" t="s">
        <v>841</v>
      </c>
      <c r="J3" s="17" t="s">
        <v>1229</v>
      </c>
    </row>
    <row r="4" spans="1:10" ht="104.25" customHeight="1" x14ac:dyDescent="0.25">
      <c r="A4" s="64"/>
      <c r="B4" s="64"/>
      <c r="C4" s="64"/>
      <c r="D4" s="65"/>
      <c r="E4" s="17">
        <v>3</v>
      </c>
      <c r="F4" s="28" t="s">
        <v>1220</v>
      </c>
      <c r="G4" s="17" t="s">
        <v>679</v>
      </c>
      <c r="H4" s="17" t="s">
        <v>818</v>
      </c>
      <c r="I4" s="28" t="s">
        <v>845</v>
      </c>
      <c r="J4" s="17" t="s">
        <v>1229</v>
      </c>
    </row>
    <row r="5" spans="1:10" ht="135" x14ac:dyDescent="0.25">
      <c r="A5" s="17">
        <v>2018</v>
      </c>
      <c r="B5" s="17">
        <v>111</v>
      </c>
      <c r="C5" s="17" t="s">
        <v>956</v>
      </c>
      <c r="D5" s="27" t="s">
        <v>1213</v>
      </c>
      <c r="E5" s="17">
        <v>3</v>
      </c>
      <c r="F5" s="28" t="s">
        <v>1221</v>
      </c>
      <c r="G5" s="17" t="s">
        <v>905</v>
      </c>
      <c r="H5" s="17" t="s">
        <v>906</v>
      </c>
      <c r="I5" s="28" t="s">
        <v>845</v>
      </c>
      <c r="J5" s="17" t="s">
        <v>1229</v>
      </c>
    </row>
    <row r="6" spans="1:10" ht="165" x14ac:dyDescent="0.25">
      <c r="A6" s="17">
        <v>2018</v>
      </c>
      <c r="B6" s="17">
        <v>111</v>
      </c>
      <c r="C6" s="17" t="s">
        <v>1000</v>
      </c>
      <c r="D6" s="27" t="s">
        <v>1214</v>
      </c>
      <c r="E6" s="17">
        <v>1</v>
      </c>
      <c r="F6" s="28" t="s">
        <v>1222</v>
      </c>
      <c r="G6" s="17" t="s">
        <v>913</v>
      </c>
      <c r="H6" s="17" t="s">
        <v>906</v>
      </c>
      <c r="I6" s="28" t="s">
        <v>1209</v>
      </c>
      <c r="J6" s="17" t="s">
        <v>1229</v>
      </c>
    </row>
    <row r="7" spans="1:10" ht="95.25" customHeight="1" x14ac:dyDescent="0.25">
      <c r="A7" s="64">
        <v>2018</v>
      </c>
      <c r="B7" s="64">
        <v>111</v>
      </c>
      <c r="C7" s="64" t="s">
        <v>1007</v>
      </c>
      <c r="D7" s="65" t="s">
        <v>1215</v>
      </c>
      <c r="E7" s="17">
        <v>1</v>
      </c>
      <c r="F7" s="28" t="s">
        <v>1223</v>
      </c>
      <c r="G7" s="17" t="s">
        <v>1013</v>
      </c>
      <c r="H7" s="17" t="s">
        <v>906</v>
      </c>
      <c r="I7" s="28" t="s">
        <v>1210</v>
      </c>
      <c r="J7" s="17" t="s">
        <v>1229</v>
      </c>
    </row>
    <row r="8" spans="1:10" ht="128.25" customHeight="1" x14ac:dyDescent="0.25">
      <c r="A8" s="64"/>
      <c r="B8" s="64"/>
      <c r="C8" s="64"/>
      <c r="D8" s="65"/>
      <c r="E8" s="17">
        <v>2</v>
      </c>
      <c r="F8" s="28" t="s">
        <v>1224</v>
      </c>
      <c r="G8" s="17" t="s">
        <v>913</v>
      </c>
      <c r="H8" s="17" t="s">
        <v>906</v>
      </c>
      <c r="I8" s="28" t="s">
        <v>974</v>
      </c>
      <c r="J8" s="17" t="s">
        <v>1229</v>
      </c>
    </row>
    <row r="9" spans="1:10" ht="123" customHeight="1" x14ac:dyDescent="0.25">
      <c r="A9" s="64"/>
      <c r="B9" s="64"/>
      <c r="C9" s="64"/>
      <c r="D9" s="65"/>
      <c r="E9" s="17">
        <v>3</v>
      </c>
      <c r="F9" s="28" t="s">
        <v>1219</v>
      </c>
      <c r="G9" s="17" t="s">
        <v>905</v>
      </c>
      <c r="H9" s="17" t="s">
        <v>906</v>
      </c>
      <c r="I9" s="28" t="s">
        <v>915</v>
      </c>
      <c r="J9" s="17" t="s">
        <v>1229</v>
      </c>
    </row>
    <row r="10" spans="1:10" ht="150" x14ac:dyDescent="0.25">
      <c r="A10" s="17">
        <v>2018</v>
      </c>
      <c r="B10" s="17">
        <v>111</v>
      </c>
      <c r="C10" s="17" t="s">
        <v>1014</v>
      </c>
      <c r="D10" s="27" t="s">
        <v>1216</v>
      </c>
      <c r="E10" s="17">
        <v>1</v>
      </c>
      <c r="F10" s="28" t="s">
        <v>1225</v>
      </c>
      <c r="G10" s="17" t="s">
        <v>913</v>
      </c>
      <c r="H10" s="17" t="s">
        <v>906</v>
      </c>
      <c r="I10" s="28" t="s">
        <v>1211</v>
      </c>
      <c r="J10" s="17" t="s">
        <v>1229</v>
      </c>
    </row>
    <row r="11" spans="1:10" ht="45" x14ac:dyDescent="0.25">
      <c r="A11" s="64">
        <v>2018</v>
      </c>
      <c r="B11" s="64">
        <v>111</v>
      </c>
      <c r="C11" s="64" t="s">
        <v>1020</v>
      </c>
      <c r="D11" s="65" t="s">
        <v>1217</v>
      </c>
      <c r="E11" s="17">
        <v>1</v>
      </c>
      <c r="F11" s="28" t="s">
        <v>1226</v>
      </c>
      <c r="G11" s="17" t="s">
        <v>913</v>
      </c>
      <c r="H11" s="17" t="s">
        <v>906</v>
      </c>
      <c r="I11" s="28" t="s">
        <v>1240</v>
      </c>
      <c r="J11" s="17" t="s">
        <v>1229</v>
      </c>
    </row>
    <row r="12" spans="1:10" ht="60" x14ac:dyDescent="0.25">
      <c r="A12" s="64"/>
      <c r="B12" s="64"/>
      <c r="C12" s="64"/>
      <c r="D12" s="65"/>
      <c r="E12" s="17">
        <v>2</v>
      </c>
      <c r="F12" s="28" t="s">
        <v>1227</v>
      </c>
      <c r="G12" s="17" t="s">
        <v>913</v>
      </c>
      <c r="H12" s="17" t="s">
        <v>906</v>
      </c>
      <c r="I12" s="28" t="s">
        <v>1241</v>
      </c>
      <c r="J12" s="17" t="s">
        <v>1229</v>
      </c>
    </row>
    <row r="13" spans="1:10" ht="45" x14ac:dyDescent="0.25">
      <c r="A13" s="64"/>
      <c r="B13" s="64"/>
      <c r="C13" s="64"/>
      <c r="D13" s="65"/>
      <c r="E13" s="17">
        <v>3</v>
      </c>
      <c r="F13" s="28" t="s">
        <v>1228</v>
      </c>
      <c r="G13" s="17" t="s">
        <v>905</v>
      </c>
      <c r="H13" s="17" t="s">
        <v>906</v>
      </c>
      <c r="I13" s="28" t="s">
        <v>1032</v>
      </c>
      <c r="J13" s="17" t="s">
        <v>1229</v>
      </c>
    </row>
    <row r="14" spans="1:10" ht="120" x14ac:dyDescent="0.25">
      <c r="A14" s="64"/>
      <c r="B14" s="64"/>
      <c r="C14" s="64"/>
      <c r="D14" s="65"/>
      <c r="E14" s="17">
        <v>4</v>
      </c>
      <c r="F14" s="28" t="s">
        <v>1224</v>
      </c>
      <c r="G14" s="17" t="s">
        <v>913</v>
      </c>
      <c r="H14" s="17" t="s">
        <v>906</v>
      </c>
      <c r="I14" s="28" t="s">
        <v>1242</v>
      </c>
      <c r="J14" s="17" t="s">
        <v>1229</v>
      </c>
    </row>
    <row r="15" spans="1:10" ht="150" x14ac:dyDescent="0.25">
      <c r="A15" s="64"/>
      <c r="B15" s="64"/>
      <c r="C15" s="64"/>
      <c r="D15" s="65"/>
      <c r="E15" s="17">
        <v>5</v>
      </c>
      <c r="F15" s="28" t="s">
        <v>1219</v>
      </c>
      <c r="G15" s="17" t="s">
        <v>905</v>
      </c>
      <c r="H15" s="17" t="s">
        <v>906</v>
      </c>
      <c r="I15" s="28" t="s">
        <v>1243</v>
      </c>
      <c r="J15" s="17" t="s">
        <v>1229</v>
      </c>
    </row>
    <row r="16" spans="1:10" ht="24.95" customHeight="1" x14ac:dyDescent="0.25"/>
    <row r="17" ht="24.95" customHeight="1" x14ac:dyDescent="0.25"/>
    <row r="18" ht="24.95" customHeight="1" x14ac:dyDescent="0.25"/>
    <row r="19" ht="24.95" customHeight="1" x14ac:dyDescent="0.25"/>
    <row r="20" ht="24.95" customHeight="1" x14ac:dyDescent="0.25"/>
    <row r="21" ht="24.95" customHeight="1" x14ac:dyDescent="0.25"/>
    <row r="22" ht="24.95" customHeight="1" x14ac:dyDescent="0.25"/>
    <row r="23" ht="24.95" customHeight="1" x14ac:dyDescent="0.25"/>
    <row r="24" ht="24.95" customHeight="1" x14ac:dyDescent="0.25"/>
    <row r="25" ht="24.95" customHeight="1" x14ac:dyDescent="0.25"/>
    <row r="26" ht="24.95" customHeight="1" x14ac:dyDescent="0.25"/>
    <row r="27" ht="24.95" customHeight="1" x14ac:dyDescent="0.25"/>
    <row r="28" ht="24.95" customHeight="1" x14ac:dyDescent="0.25"/>
    <row r="29" ht="24.95" customHeight="1" x14ac:dyDescent="0.25"/>
  </sheetData>
  <mergeCells count="12">
    <mergeCell ref="A11:A15"/>
    <mergeCell ref="B11:B15"/>
    <mergeCell ref="C11:C15"/>
    <mergeCell ref="D11:D15"/>
    <mergeCell ref="D2:D4"/>
    <mergeCell ref="A2:A4"/>
    <mergeCell ref="B2:B4"/>
    <mergeCell ref="C2:C4"/>
    <mergeCell ref="C7:C9"/>
    <mergeCell ref="D7:D9"/>
    <mergeCell ref="A7:A9"/>
    <mergeCell ref="B7:B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E19" zoomScale="160" zoomScaleNormal="160" workbookViewId="0">
      <selection activeCell="F22" sqref="F22:F28"/>
    </sheetView>
  </sheetViews>
  <sheetFormatPr baseColWidth="10" defaultRowHeight="15" x14ac:dyDescent="0.25"/>
  <cols>
    <col min="1" max="1" width="17.140625" customWidth="1"/>
    <col min="2" max="2" width="4" bestFit="1" customWidth="1"/>
    <col min="3" max="3" width="5" bestFit="1" customWidth="1"/>
    <col min="4" max="4" width="12.5703125" customWidth="1"/>
    <col min="5" max="5" width="17.42578125" style="49" customWidth="1"/>
    <col min="6" max="6" width="7.140625" customWidth="1"/>
    <col min="7" max="7" width="4.42578125" customWidth="1"/>
    <col min="8" max="9" width="11.28515625" customWidth="1"/>
  </cols>
  <sheetData>
    <row r="1" spans="1:12" x14ac:dyDescent="0.25">
      <c r="E1" s="50">
        <f>SUM(E3:E21)</f>
        <v>1782909350.6500001</v>
      </c>
    </row>
    <row r="2" spans="1:12" x14ac:dyDescent="0.25">
      <c r="A2" t="s">
        <v>1079</v>
      </c>
      <c r="B2" t="s">
        <v>1510</v>
      </c>
      <c r="C2" t="s">
        <v>1511</v>
      </c>
      <c r="E2" s="49" t="s">
        <v>1512</v>
      </c>
      <c r="F2" t="s">
        <v>1239</v>
      </c>
      <c r="G2" t="s">
        <v>1523</v>
      </c>
      <c r="H2" t="s">
        <v>1524</v>
      </c>
      <c r="I2" t="s">
        <v>1525</v>
      </c>
      <c r="J2" t="s">
        <v>1079</v>
      </c>
      <c r="K2" t="s">
        <v>1514</v>
      </c>
      <c r="L2" t="s">
        <v>1515</v>
      </c>
    </row>
    <row r="3" spans="1:12" x14ac:dyDescent="0.25">
      <c r="A3" t="str">
        <f>CONCATENATE("170100-",TEXT(B3,"00#"),"-",TEXT(C3,"0000"))</f>
        <v>170100-060-2014</v>
      </c>
      <c r="B3">
        <v>60</v>
      </c>
      <c r="C3">
        <v>2014</v>
      </c>
      <c r="D3" s="39">
        <v>41751</v>
      </c>
      <c r="E3" s="49">
        <v>398249720</v>
      </c>
      <c r="F3" t="s">
        <v>1506</v>
      </c>
    </row>
    <row r="4" spans="1:12" x14ac:dyDescent="0.25">
      <c r="A4" t="str">
        <f t="shared" ref="A4:A21" si="0">CONCATENATE("170100-",TEXT(B4,"00#"),"-",TEXT(C4,"0000"))</f>
        <v>170100-065-2014</v>
      </c>
      <c r="B4">
        <v>65</v>
      </c>
      <c r="C4">
        <v>2014</v>
      </c>
      <c r="D4" s="39">
        <v>41843</v>
      </c>
      <c r="E4" s="49">
        <v>8500000</v>
      </c>
      <c r="F4" t="s">
        <v>1506</v>
      </c>
    </row>
    <row r="5" spans="1:12" x14ac:dyDescent="0.25">
      <c r="A5" t="str">
        <f t="shared" si="0"/>
        <v>170100-204-2014</v>
      </c>
      <c r="B5">
        <v>204</v>
      </c>
      <c r="C5">
        <v>2014</v>
      </c>
      <c r="D5" s="39">
        <v>41899</v>
      </c>
      <c r="E5" s="49">
        <v>96635567</v>
      </c>
      <c r="F5" t="s">
        <v>1506</v>
      </c>
    </row>
    <row r="6" spans="1:12" x14ac:dyDescent="0.25">
      <c r="A6" t="str">
        <f t="shared" si="0"/>
        <v>170100-226-2014</v>
      </c>
      <c r="B6">
        <v>226</v>
      </c>
      <c r="C6">
        <v>2014</v>
      </c>
      <c r="D6" s="39">
        <v>41739</v>
      </c>
      <c r="E6" s="49">
        <v>7200000</v>
      </c>
      <c r="F6" t="s">
        <v>1522</v>
      </c>
      <c r="G6">
        <v>33</v>
      </c>
      <c r="H6" s="39">
        <v>43340</v>
      </c>
      <c r="I6" s="39" t="s">
        <v>1526</v>
      </c>
    </row>
    <row r="7" spans="1:12" x14ac:dyDescent="0.25">
      <c r="A7" t="str">
        <f t="shared" si="0"/>
        <v>170100-180-2015</v>
      </c>
      <c r="B7">
        <v>180</v>
      </c>
      <c r="C7">
        <v>2015</v>
      </c>
      <c r="D7" s="39">
        <v>42137</v>
      </c>
      <c r="E7" s="49">
        <v>3975000</v>
      </c>
      <c r="F7" t="s">
        <v>1506</v>
      </c>
    </row>
    <row r="8" spans="1:12" x14ac:dyDescent="0.25">
      <c r="A8" t="str">
        <f t="shared" si="0"/>
        <v>170100-190-2015</v>
      </c>
      <c r="B8">
        <v>190</v>
      </c>
      <c r="C8">
        <v>2015</v>
      </c>
      <c r="D8" s="39">
        <v>42143</v>
      </c>
      <c r="E8" s="49">
        <v>95424000</v>
      </c>
      <c r="F8" t="s">
        <v>1506</v>
      </c>
    </row>
    <row r="9" spans="1:12" x14ac:dyDescent="0.25">
      <c r="A9" t="str">
        <f t="shared" si="0"/>
        <v>170100-315-2015</v>
      </c>
      <c r="B9">
        <v>315</v>
      </c>
      <c r="C9">
        <v>2015</v>
      </c>
      <c r="D9" s="39">
        <v>42214</v>
      </c>
      <c r="E9" s="49">
        <v>6575000</v>
      </c>
      <c r="F9" t="s">
        <v>1506</v>
      </c>
    </row>
    <row r="10" spans="1:12" x14ac:dyDescent="0.25">
      <c r="A10" t="str">
        <f t="shared" si="0"/>
        <v>170100-422-2015</v>
      </c>
      <c r="B10">
        <v>422</v>
      </c>
      <c r="C10">
        <v>2015</v>
      </c>
      <c r="D10" s="39">
        <v>42299</v>
      </c>
      <c r="E10" s="49">
        <v>27170000</v>
      </c>
      <c r="F10" t="s">
        <v>1506</v>
      </c>
    </row>
    <row r="11" spans="1:12" x14ac:dyDescent="0.25">
      <c r="A11" t="str">
        <f t="shared" si="0"/>
        <v>170100-486-2015</v>
      </c>
      <c r="B11">
        <v>486</v>
      </c>
      <c r="C11">
        <v>2015</v>
      </c>
      <c r="D11" s="39">
        <v>42338</v>
      </c>
      <c r="E11" s="49">
        <v>107708848</v>
      </c>
      <c r="F11" t="s">
        <v>1506</v>
      </c>
    </row>
    <row r="12" spans="1:12" x14ac:dyDescent="0.25">
      <c r="A12" t="str">
        <f t="shared" si="0"/>
        <v>170100-031-2016</v>
      </c>
      <c r="B12">
        <v>31</v>
      </c>
      <c r="C12">
        <v>2016</v>
      </c>
      <c r="D12" s="39">
        <v>42426</v>
      </c>
      <c r="E12" s="49">
        <v>36487000</v>
      </c>
      <c r="F12" t="s">
        <v>1506</v>
      </c>
    </row>
    <row r="13" spans="1:12" x14ac:dyDescent="0.25">
      <c r="A13" t="str">
        <f t="shared" si="0"/>
        <v>170100-073-2016</v>
      </c>
      <c r="B13">
        <v>73</v>
      </c>
      <c r="C13">
        <v>2016</v>
      </c>
      <c r="D13" s="39">
        <v>42492</v>
      </c>
      <c r="E13" s="49">
        <v>36490500</v>
      </c>
      <c r="F13" t="s">
        <v>1506</v>
      </c>
    </row>
    <row r="14" spans="1:12" x14ac:dyDescent="0.25">
      <c r="A14" t="str">
        <f t="shared" si="0"/>
        <v>170100-115-2016</v>
      </c>
      <c r="B14">
        <v>115</v>
      </c>
      <c r="C14">
        <v>2016</v>
      </c>
      <c r="D14" s="39">
        <v>42573</v>
      </c>
      <c r="E14" s="49">
        <v>1923900</v>
      </c>
      <c r="F14" t="s">
        <v>1506</v>
      </c>
    </row>
    <row r="15" spans="1:12" x14ac:dyDescent="0.25">
      <c r="A15" t="str">
        <f t="shared" si="0"/>
        <v>170100-118-2017</v>
      </c>
      <c r="B15">
        <v>118</v>
      </c>
      <c r="C15">
        <v>2017</v>
      </c>
      <c r="D15" s="39">
        <v>42913</v>
      </c>
      <c r="E15" s="49">
        <v>127366000</v>
      </c>
      <c r="F15" t="s">
        <v>1506</v>
      </c>
    </row>
    <row r="16" spans="1:12" x14ac:dyDescent="0.25">
      <c r="A16" t="str">
        <f t="shared" si="0"/>
        <v>170100-127-2017</v>
      </c>
      <c r="B16">
        <v>127</v>
      </c>
      <c r="C16">
        <v>2017</v>
      </c>
      <c r="D16" s="39">
        <v>42927</v>
      </c>
      <c r="E16" s="49">
        <v>44272560</v>
      </c>
      <c r="F16" t="s">
        <v>1506</v>
      </c>
    </row>
    <row r="17" spans="1:12" x14ac:dyDescent="0.25">
      <c r="A17" t="str">
        <f t="shared" si="0"/>
        <v>170100-160-2017</v>
      </c>
      <c r="B17">
        <v>160</v>
      </c>
      <c r="C17">
        <v>2017</v>
      </c>
      <c r="D17" s="39">
        <v>42965</v>
      </c>
      <c r="E17" s="49">
        <v>37124998</v>
      </c>
      <c r="F17" t="s">
        <v>1506</v>
      </c>
    </row>
    <row r="18" spans="1:12" x14ac:dyDescent="0.25">
      <c r="A18" t="str">
        <f t="shared" si="0"/>
        <v>170100-017-2018</v>
      </c>
      <c r="B18">
        <v>17</v>
      </c>
      <c r="C18">
        <v>2018</v>
      </c>
      <c r="D18" s="39">
        <v>43144</v>
      </c>
      <c r="E18" s="49">
        <v>50140615</v>
      </c>
      <c r="F18" t="s">
        <v>1506</v>
      </c>
    </row>
    <row r="19" spans="1:12" x14ac:dyDescent="0.25">
      <c r="A19" t="str">
        <f t="shared" si="0"/>
        <v>170100-018-2018</v>
      </c>
      <c r="B19">
        <v>18</v>
      </c>
      <c r="C19">
        <v>2018</v>
      </c>
      <c r="D19" s="39">
        <v>43145</v>
      </c>
      <c r="E19" s="49">
        <v>4500000</v>
      </c>
      <c r="F19" t="s">
        <v>1506</v>
      </c>
    </row>
    <row r="20" spans="1:12" x14ac:dyDescent="0.25">
      <c r="A20" t="str">
        <f t="shared" si="0"/>
        <v>170100-262-2018</v>
      </c>
      <c r="B20">
        <v>262</v>
      </c>
      <c r="C20">
        <v>2018</v>
      </c>
      <c r="D20" s="39">
        <v>43376</v>
      </c>
      <c r="E20" s="49">
        <v>422057109</v>
      </c>
      <c r="F20" t="s">
        <v>1506</v>
      </c>
    </row>
    <row r="21" spans="1:12" x14ac:dyDescent="0.25">
      <c r="A21" t="str">
        <f t="shared" si="0"/>
        <v>170100-269-2018</v>
      </c>
      <c r="B21">
        <v>269</v>
      </c>
      <c r="C21">
        <v>2018</v>
      </c>
      <c r="D21" s="39">
        <v>43390</v>
      </c>
      <c r="E21" s="50">
        <v>271108533.64999998</v>
      </c>
      <c r="F21" t="s">
        <v>1506</v>
      </c>
    </row>
    <row r="22" spans="1:12" x14ac:dyDescent="0.25">
      <c r="E22" s="49">
        <v>13541718</v>
      </c>
      <c r="F22" t="s">
        <v>1513</v>
      </c>
      <c r="J22">
        <v>1226</v>
      </c>
      <c r="K22">
        <v>19371653</v>
      </c>
      <c r="L22" t="s">
        <v>1518</v>
      </c>
    </row>
    <row r="23" spans="1:12" x14ac:dyDescent="0.25">
      <c r="E23" s="49">
        <v>14327933.1</v>
      </c>
      <c r="F23" t="s">
        <v>1513</v>
      </c>
      <c r="J23">
        <v>1355</v>
      </c>
      <c r="K23">
        <v>17190318</v>
      </c>
      <c r="L23" t="s">
        <v>1519</v>
      </c>
    </row>
    <row r="24" spans="1:12" x14ac:dyDescent="0.25">
      <c r="E24" s="49">
        <v>10000000</v>
      </c>
      <c r="F24" t="s">
        <v>1513</v>
      </c>
      <c r="J24">
        <v>1355</v>
      </c>
      <c r="K24">
        <v>17190318</v>
      </c>
      <c r="L24" t="s">
        <v>1519</v>
      </c>
    </row>
    <row r="25" spans="1:12" x14ac:dyDescent="0.25">
      <c r="E25" s="49">
        <v>133919659.59999999</v>
      </c>
      <c r="F25" t="s">
        <v>1513</v>
      </c>
      <c r="J25">
        <v>1694</v>
      </c>
      <c r="K25">
        <v>19158875</v>
      </c>
      <c r="L25" t="s">
        <v>1517</v>
      </c>
    </row>
    <row r="26" spans="1:12" x14ac:dyDescent="0.25">
      <c r="E26" s="49">
        <v>35941919</v>
      </c>
      <c r="F26" t="s">
        <v>1513</v>
      </c>
      <c r="J26">
        <v>1891</v>
      </c>
      <c r="K26">
        <v>19158875</v>
      </c>
      <c r="L26" t="s">
        <v>1517</v>
      </c>
    </row>
    <row r="27" spans="1:12" x14ac:dyDescent="0.25">
      <c r="E27" s="49">
        <v>39796443</v>
      </c>
      <c r="F27" t="s">
        <v>1513</v>
      </c>
      <c r="J27">
        <v>1979</v>
      </c>
      <c r="K27">
        <v>19432817</v>
      </c>
      <c r="L27" t="s">
        <v>1516</v>
      </c>
    </row>
    <row r="28" spans="1:12" x14ac:dyDescent="0.25">
      <c r="E28" s="49">
        <v>54846110</v>
      </c>
      <c r="F28" t="s">
        <v>1513</v>
      </c>
      <c r="J28">
        <v>1983</v>
      </c>
      <c r="K28">
        <v>19158875</v>
      </c>
      <c r="L28" t="s">
        <v>1517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 Hall</vt:lpstr>
      <vt:lpstr>res</vt:lpstr>
      <vt:lpstr>Hallazgos</vt:lpstr>
      <vt:lpstr>P gestion</vt:lpstr>
      <vt:lpstr>R Acc</vt:lpstr>
      <vt:lpstr>Acciones</vt:lpstr>
      <vt:lpstr>Hoja1</vt:lpstr>
      <vt:lpstr>P. fiscal</vt:lpstr>
      <vt:lpstr>Hallazgos!__bookmark_1</vt:lpstr>
      <vt:lpstr>__bookmark_1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Gonzalez Jaimes</dc:creator>
  <cp:lastModifiedBy>Rebeca Gonzalez Jaimes</cp:lastModifiedBy>
  <dcterms:created xsi:type="dcterms:W3CDTF">2019-02-14T23:17:37Z</dcterms:created>
  <dcterms:modified xsi:type="dcterms:W3CDTF">2019-08-27T22:12:28Z</dcterms:modified>
</cp:coreProperties>
</file>