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1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Informes\Actualizados\Nvos_Actualizados\Plan_Gestion_Local\"/>
    </mc:Choice>
  </mc:AlternateContent>
  <xr:revisionPtr revIDLastSave="0" documentId="10_ncr:8100000_{2FFBF3A2-EC20-4C92-AAEF-B27BF8C4CE39}" xr6:coauthVersionLast="35" xr6:coauthVersionMax="35" xr10:uidLastSave="{00000000-0000-0000-0000-000000000000}"/>
  <bookViews>
    <workbookView xWindow="0" yWindow="0" windowWidth="20490" windowHeight="8940" xr2:uid="{8938CB93-BCB4-4B29-A09C-6B23FA935547}"/>
  </bookViews>
  <sheets>
    <sheet name="INFORME" sheetId="2" r:id="rId1"/>
    <sheet name="Graficas" sheetId="5" state="hidden" r:id="rId2"/>
    <sheet name="GENERAL" sheetId="1" state="hidden" r:id="rId3"/>
  </sheets>
  <externalReferences>
    <externalReference r:id="rId4"/>
  </externalReferences>
  <definedNames>
    <definedName name="_xlnm._FilterDatabase" localSheetId="2" hidden="1">GENERAL!$A$1:$AT$26</definedName>
    <definedName name="SegmentaciónDeDatos_META_PLAN_DE_GESTIÓN_VIGENCIA">#N/A</definedName>
    <definedName name="SegmentaciónDeDatos_NOMBRE_DEL_INDICADOR">#N/A</definedName>
    <definedName name="SegmentaciónDeDatos_PROCESO">#N/A</definedName>
    <definedName name="SegmentaciónDeDatos_TIPO_DE_META">#N/A</definedName>
  </definedNames>
  <calcPr calcId="179021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4" i="1" l="1"/>
  <c r="AS24" i="1" s="1"/>
  <c r="AL24" i="1"/>
  <c r="AN24" i="1" s="1"/>
  <c r="AG24" i="1"/>
  <c r="AI24" i="1" s="1"/>
  <c r="AB24" i="1"/>
  <c r="AD24" i="1" s="1"/>
  <c r="W24" i="1"/>
  <c r="Y24" i="1" s="1"/>
  <c r="AQ23" i="1"/>
  <c r="AS23" i="1" s="1"/>
  <c r="AL23" i="1"/>
  <c r="AN23" i="1" s="1"/>
  <c r="AG23" i="1"/>
  <c r="AI23" i="1" s="1"/>
  <c r="AB23" i="1"/>
  <c r="AD23" i="1" s="1"/>
  <c r="W23" i="1"/>
  <c r="Y23" i="1" s="1"/>
  <c r="AQ22" i="1"/>
  <c r="AS22" i="1" s="1"/>
  <c r="AL22" i="1"/>
  <c r="AN22" i="1" s="1"/>
  <c r="AG22" i="1"/>
  <c r="AI22" i="1" s="1"/>
  <c r="AB22" i="1"/>
  <c r="AD22" i="1" s="1"/>
  <c r="W22" i="1"/>
  <c r="Y22" i="1" s="1"/>
  <c r="AQ21" i="1"/>
  <c r="AS21" i="1" s="1"/>
  <c r="AL21" i="1"/>
  <c r="AN21" i="1" s="1"/>
  <c r="AG21" i="1"/>
  <c r="AI21" i="1" s="1"/>
  <c r="AB21" i="1"/>
  <c r="AD21" i="1" s="1"/>
  <c r="W21" i="1"/>
  <c r="Y21" i="1" s="1"/>
  <c r="AQ20" i="1"/>
  <c r="AS20" i="1" s="1"/>
  <c r="AS25" i="1" s="1"/>
  <c r="AL20" i="1"/>
  <c r="AN20" i="1" s="1"/>
  <c r="AN25" i="1" s="1"/>
  <c r="AG20" i="1"/>
  <c r="AI20" i="1" s="1"/>
  <c r="AI25" i="1" s="1"/>
  <c r="AB20" i="1"/>
  <c r="AD20" i="1" s="1"/>
  <c r="AD25" i="1" s="1"/>
  <c r="W20" i="1"/>
  <c r="Y20" i="1" s="1"/>
  <c r="Y25" i="1" s="1"/>
  <c r="AL18" i="1"/>
  <c r="AN18" i="1" s="1"/>
  <c r="AG18" i="1"/>
  <c r="AI18" i="1" s="1"/>
  <c r="AB18" i="1"/>
  <c r="AD18" i="1" s="1"/>
  <c r="W18" i="1"/>
  <c r="Y18" i="1" s="1"/>
  <c r="AQ18" i="1"/>
  <c r="AS18" i="1" s="1"/>
  <c r="AL17" i="1"/>
  <c r="AN17" i="1" s="1"/>
  <c r="AG17" i="1"/>
  <c r="AI17" i="1" s="1"/>
  <c r="AB17" i="1"/>
  <c r="AD17" i="1" s="1"/>
  <c r="W17" i="1"/>
  <c r="Y17" i="1" s="1"/>
  <c r="AQ17" i="1"/>
  <c r="AS17" i="1" s="1"/>
  <c r="AL16" i="1"/>
  <c r="AN16" i="1" s="1"/>
  <c r="AG16" i="1"/>
  <c r="AI16" i="1" s="1"/>
  <c r="AB16" i="1"/>
  <c r="AD16" i="1" s="1"/>
  <c r="W16" i="1"/>
  <c r="Y16" i="1" s="1"/>
  <c r="AQ16" i="1"/>
  <c r="AS16" i="1" s="1"/>
  <c r="AL15" i="1"/>
  <c r="AN15" i="1" s="1"/>
  <c r="AG15" i="1"/>
  <c r="AI15" i="1" s="1"/>
  <c r="AB15" i="1"/>
  <c r="AD15" i="1" s="1"/>
  <c r="W15" i="1"/>
  <c r="Y15" i="1" s="1"/>
  <c r="AQ15" i="1"/>
  <c r="AS15" i="1" s="1"/>
  <c r="AL14" i="1"/>
  <c r="AN14" i="1" s="1"/>
  <c r="AG14" i="1"/>
  <c r="AI14" i="1" s="1"/>
  <c r="AB14" i="1"/>
  <c r="AD14" i="1" s="1"/>
  <c r="W14" i="1"/>
  <c r="Y14" i="1" s="1"/>
  <c r="AQ14" i="1"/>
  <c r="AS14" i="1" s="1"/>
  <c r="AL13" i="1"/>
  <c r="AN13" i="1" s="1"/>
  <c r="AG13" i="1"/>
  <c r="AI13" i="1" s="1"/>
  <c r="AB13" i="1"/>
  <c r="AD13" i="1" s="1"/>
  <c r="W13" i="1"/>
  <c r="Y13" i="1" s="1"/>
  <c r="AQ13" i="1"/>
  <c r="AS13" i="1" s="1"/>
  <c r="AL12" i="1"/>
  <c r="AN12" i="1" s="1"/>
  <c r="AG12" i="1"/>
  <c r="AI12" i="1" s="1"/>
  <c r="AB12" i="1"/>
  <c r="AD12" i="1" s="1"/>
  <c r="W12" i="1"/>
  <c r="Y12" i="1" s="1"/>
  <c r="AQ12" i="1"/>
  <c r="AS12" i="1" s="1"/>
  <c r="AL11" i="1"/>
  <c r="AN11" i="1" s="1"/>
  <c r="AG11" i="1"/>
  <c r="AI11" i="1" s="1"/>
  <c r="AB11" i="1"/>
  <c r="AD11" i="1" s="1"/>
  <c r="W11" i="1"/>
  <c r="Y11" i="1" s="1"/>
  <c r="AQ11" i="1"/>
  <c r="AS11" i="1" s="1"/>
  <c r="AQ10" i="1"/>
  <c r="AS10" i="1" s="1"/>
  <c r="AL10" i="1"/>
  <c r="AN10" i="1" s="1"/>
  <c r="AG10" i="1"/>
  <c r="AI10" i="1" s="1"/>
  <c r="AB10" i="1"/>
  <c r="AD10" i="1" s="1"/>
  <c r="W10" i="1"/>
  <c r="Y10" i="1" s="1"/>
  <c r="AQ9" i="1"/>
  <c r="AS9" i="1" s="1"/>
  <c r="AL9" i="1"/>
  <c r="AN9" i="1" s="1"/>
  <c r="AG9" i="1"/>
  <c r="AI9" i="1" s="1"/>
  <c r="AB9" i="1"/>
  <c r="AD9" i="1" s="1"/>
  <c r="W9" i="1"/>
  <c r="Y9" i="1" s="1"/>
  <c r="AQ8" i="1"/>
  <c r="AS8" i="1" s="1"/>
  <c r="AL8" i="1"/>
  <c r="AN8" i="1" s="1"/>
  <c r="AG8" i="1"/>
  <c r="AI8" i="1" s="1"/>
  <c r="AB8" i="1"/>
  <c r="AD8" i="1" s="1"/>
  <c r="W8" i="1"/>
  <c r="Y8" i="1" s="1"/>
  <c r="AQ7" i="1"/>
  <c r="AS7" i="1" s="1"/>
  <c r="AL7" i="1"/>
  <c r="AN7" i="1" s="1"/>
  <c r="AG7" i="1"/>
  <c r="AI7" i="1" s="1"/>
  <c r="AB7" i="1"/>
  <c r="AD7" i="1" s="1"/>
  <c r="W7" i="1"/>
  <c r="Y7" i="1" s="1"/>
  <c r="AQ6" i="1"/>
  <c r="AS6" i="1" s="1"/>
  <c r="AL6" i="1"/>
  <c r="AN6" i="1" s="1"/>
  <c r="AG6" i="1"/>
  <c r="AI6" i="1" s="1"/>
  <c r="AB6" i="1"/>
  <c r="AD6" i="1" s="1"/>
  <c r="W6" i="1"/>
  <c r="Y6" i="1" s="1"/>
  <c r="AQ5" i="1"/>
  <c r="AS5" i="1" s="1"/>
  <c r="AL5" i="1"/>
  <c r="AN5" i="1" s="1"/>
  <c r="AG5" i="1"/>
  <c r="AI5" i="1" s="1"/>
  <c r="AB5" i="1"/>
  <c r="AD5" i="1" s="1"/>
  <c r="W5" i="1"/>
  <c r="Y5" i="1" s="1"/>
  <c r="AQ4" i="1"/>
  <c r="AS4" i="1" s="1"/>
  <c r="AL4" i="1"/>
  <c r="AN4" i="1" s="1"/>
  <c r="AG4" i="1"/>
  <c r="AI4" i="1" s="1"/>
  <c r="AB4" i="1"/>
  <c r="AD4" i="1" s="1"/>
  <c r="W4" i="1"/>
  <c r="Y4" i="1" s="1"/>
  <c r="AQ3" i="1"/>
  <c r="AS3" i="1" s="1"/>
  <c r="AL3" i="1"/>
  <c r="AN3" i="1" s="1"/>
  <c r="AG3" i="1"/>
  <c r="AI3" i="1" s="1"/>
  <c r="AB3" i="1"/>
  <c r="AD3" i="1" s="1"/>
  <c r="W3" i="1"/>
  <c r="Y3" i="1" s="1"/>
  <c r="AQ2" i="1"/>
  <c r="AS2" i="1" s="1"/>
  <c r="AL2" i="1"/>
  <c r="AN2" i="1" s="1"/>
  <c r="AN19" i="1" s="1"/>
  <c r="AG2" i="1"/>
  <c r="AI2" i="1" s="1"/>
  <c r="AB2" i="1"/>
  <c r="AD2" i="1" s="1"/>
  <c r="AD19" i="1" s="1"/>
  <c r="W2" i="1"/>
  <c r="Y2" i="1" s="1"/>
  <c r="Y19" i="1" s="1"/>
  <c r="Y26" i="1" l="1"/>
  <c r="AS19" i="1"/>
  <c r="AS26" i="1" s="1"/>
  <c r="AI19" i="1"/>
  <c r="AI26" i="1" s="1"/>
  <c r="AD26" i="1"/>
  <c r="AN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Yamile Espinosa Galindo</author>
  </authors>
  <commentList>
    <comment ref="A1" authorId="0" shapeId="0" xr:uid="{56184502-898C-420E-9A98-44CB7F9712B8}">
      <text>
        <r>
          <rPr>
            <b/>
            <sz val="9"/>
            <color indexed="81"/>
            <rFont val="Tahoma"/>
            <family val="2"/>
          </rPr>
          <t>Incluya el número del objetivo estratégico, de acuerdo con lo adoptado en el Plan Estratégico Institucional</t>
        </r>
      </text>
    </comment>
    <comment ref="B1" authorId="0" shapeId="0" xr:uid="{CE51166E-4F4C-4C75-B035-4BBF0B0C9077}">
      <text>
        <r>
          <rPr>
            <b/>
            <sz val="9"/>
            <color indexed="81"/>
            <rFont val="Tahoma"/>
            <family val="2"/>
          </rPr>
          <t>Incluya el objetivo estratégico, de acuerdo con lo adoptado en el Plan Estratégico Institucional, al cual se asocia la meta</t>
        </r>
      </text>
    </comment>
    <comment ref="D1" authorId="0" shapeId="0" xr:uid="{FC2EE166-C791-44FF-A11D-37D4EBAF4D03}">
      <text>
        <r>
          <rPr>
            <b/>
            <sz val="9"/>
            <color indexed="81"/>
            <rFont val="Tahoma"/>
            <family val="2"/>
          </rPr>
          <t>Escriba el número de la meta, en orden consecutivo</t>
        </r>
      </text>
    </comment>
    <comment ref="E1" authorId="0" shapeId="0" xr:uid="{FEAA7BD8-A99E-4CB7-9FD6-5325094A6A61}">
      <text>
        <r>
          <rPr>
            <b/>
            <sz val="9"/>
            <color indexed="81"/>
            <rFont val="Tahoma"/>
            <family val="2"/>
          </rPr>
          <t xml:space="preserve">Son el resultado aceptable que se espera alcanzar en un periodo de tiempo a través de la ejecución y/o cumplimiento de los entregables. 
Se debe redactar la meta iniciando con un verbo en infinitivo fuerte, seguido de una magnitud o cantidad, una unidad de medida que se encuentre en términos numéricos o porcentuales y finalmente el complemento.
verbo + magnitud + unidad de medida + complemento
</t>
        </r>
      </text>
    </comment>
    <comment ref="G1" authorId="0" shapeId="0" xr:uid="{0DEDD3B2-9C6C-444E-A485-435067316216}">
      <text>
        <r>
          <rPr>
            <b/>
            <sz val="9"/>
            <color indexed="81"/>
            <rFont val="Tahoma"/>
            <family val="2"/>
          </rPr>
          <t xml:space="preserve">Seleccione la opción que corresponda
</t>
        </r>
      </text>
    </comment>
    <comment ref="H1" authorId="0" shapeId="0" xr:uid="{4EE3B5FF-7B20-41ED-B066-D2B305522C31}">
      <text>
        <r>
          <rPr>
            <b/>
            <sz val="9"/>
            <color indexed="81"/>
            <rFont val="Tahoma"/>
            <family val="2"/>
          </rPr>
          <t>Indique un nombre corto que refleje lo que pretende medir. 
Ej. Porcentaje de giros acumulados</t>
        </r>
      </text>
    </comment>
    <comment ref="I1" authorId="0" shapeId="0" xr:uid="{57B7C116-AF9F-404A-BF7D-6CBB4E6833ED}">
      <text>
        <r>
          <rPr>
            <b/>
            <sz val="9"/>
            <color indexed="81"/>
            <rFont val="Tahoma"/>
            <family val="2"/>
          </rPr>
          <t>Indique la fórmula (relación entre variables) que permite medir el cumplimiento de la meta. Debe existir una coherencia lógica entre la magnitud y unidad de medida de la meta y las variables del indicador</t>
        </r>
      </text>
    </comment>
    <comment ref="J1" authorId="0" shapeId="0" xr:uid="{5197C79A-A807-44FE-ADF7-AC580AFB3CF2}">
      <text>
        <r>
          <rPr>
            <b/>
            <sz val="9"/>
            <color indexed="81"/>
            <rFont val="Tahoma"/>
            <family val="2"/>
          </rPr>
          <t>Valor inicial que se toma como referencia para comparar el avance de la meta. Es imporante indicar la magnitud, unidad de medida y la vigencia en la cual se obtuvo</t>
        </r>
      </text>
    </comment>
    <comment ref="K1" authorId="0" shapeId="0" xr:uid="{96FC4490-B821-4715-926D-DAAC4407A966}">
      <text>
        <r>
          <rPr>
            <b/>
            <sz val="9"/>
            <color indexed="81"/>
            <rFont val="Tahoma"/>
            <family val="2"/>
          </rPr>
          <t>Indique el tipo de programación que corresponde: 
- Suma
- Constante
- Creciente
- Decreciente 
Este tipo depende de la forma en que se acumulan los resultados del indicador trimestralmente para la vigencia. Ver Manual PLE-PIN-M002</t>
        </r>
      </text>
    </comment>
    <comment ref="L1" authorId="0" shapeId="0" xr:uid="{FF4626DA-3694-47AE-8568-21C84A9F92E9}">
      <text>
        <r>
          <rPr>
            <b/>
            <sz val="9"/>
            <color indexed="81"/>
            <rFont val="Tahoma"/>
            <family val="2"/>
          </rPr>
          <t xml:space="preserve">Indique la forma en la que se expresa la magnitud de la meta. Ej. Porcentaje, actuaciones administrativas, informes,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0" shapeId="0" xr:uid="{8759C52E-BB74-4B89-B332-DE2C9FBC5784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N1" authorId="0" shapeId="0" xr:uid="{2AB6CF03-9DFF-4537-8F9C-F8FE91A08244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O1" authorId="0" shapeId="0" xr:uid="{AEC48BFE-20A5-4835-B644-49BFB208AD13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P1" authorId="0" shapeId="0" xr:uid="{35772EEF-6BA4-4FB7-A919-6C756A5B84D5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Q1" authorId="0" shapeId="0" xr:uid="{85E435E4-D669-48AD-AEB3-136E14238ED4}">
      <text>
        <r>
          <rPr>
            <b/>
            <sz val="9"/>
            <color indexed="81"/>
            <rFont val="Tahoma"/>
            <family val="2"/>
          </rPr>
          <t>Indique la programación total de la vigencia. 
Debe ser coherente con la meta.</t>
        </r>
      </text>
    </comment>
    <comment ref="R1" authorId="0" shapeId="0" xr:uid="{A4EBDCFB-A9E3-4CC4-82ED-C367803D8974}">
      <text>
        <r>
          <rPr>
            <b/>
            <sz val="9"/>
            <color indexed="81"/>
            <rFont val="Tahoma"/>
            <family val="2"/>
          </rPr>
          <t xml:space="preserve">Indique el tipo de indicador: 
- Eficancia 
- Eficiencia 
- Efectividad </t>
        </r>
      </text>
    </comment>
    <comment ref="S1" authorId="0" shapeId="0" xr:uid="{20502ED8-4961-4E5C-9716-3D41957D88A5}">
      <text>
        <r>
          <rPr>
            <b/>
            <sz val="9"/>
            <color indexed="81"/>
            <rFont val="Tahoma"/>
            <family val="2"/>
          </rPr>
          <t>Indique la evidencia a presentar del cumplimiento de la meta. Se debe redactar de forma concreta y coherente con la meta</t>
        </r>
      </text>
    </comment>
    <comment ref="T1" authorId="0" shapeId="0" xr:uid="{99CEF583-3EF8-4C9B-B3A7-3B223A70DC95}">
      <text>
        <r>
          <rPr>
            <b/>
            <sz val="9"/>
            <color indexed="81"/>
            <rFont val="Tahoma"/>
            <family val="2"/>
          </rPr>
          <t>Indique la herramienta o aplicativo donde reposa la información que da origen al entregable o en el que es posible contrastar o verificar la información de ser necesario.</t>
        </r>
      </text>
    </comment>
    <comment ref="U1" authorId="0" shapeId="0" xr:uid="{683BC1E5-78EB-424B-ADA5-61CE53E429F4}">
      <text>
        <r>
          <rPr>
            <b/>
            <sz val="9"/>
            <color indexed="81"/>
            <rFont val="Tahoma"/>
            <family val="2"/>
          </rPr>
          <t>Indique el área y grupo de trabajo (si se tiene), responsable de cumplir o ejecutar la meta</t>
        </r>
      </text>
    </comment>
    <comment ref="V1" authorId="0" shapeId="0" xr:uid="{D2236EF7-264F-47A8-8717-C76C2B318924}">
      <text>
        <r>
          <rPr>
            <b/>
            <sz val="9"/>
            <color indexed="81"/>
            <rFont val="Tahoma"/>
            <family val="2"/>
          </rPr>
          <t>Indique el nombre de la dependencia responsable de reportar trimestralmente la meta a la OAP</t>
        </r>
      </text>
    </comment>
    <comment ref="W1" authorId="0" shapeId="0" xr:uid="{0583DA0D-C697-41D1-84FB-4B9FE5E0264A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X1" authorId="0" shapeId="0" xr:uid="{B80D76F2-9D7B-4262-BC06-D9616D197B41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Y1" authorId="0" shapeId="0" xr:uid="{BCEE047A-027B-470E-A69D-4BB1AC284298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Z1" authorId="0" shapeId="0" xr:uid="{CC5E76A4-4F3B-4089-A796-940583D56699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A1" authorId="0" shapeId="0" xr:uid="{00A41D00-0E53-4A05-B781-5A8FE1055B11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B1" authorId="0" shapeId="0" xr:uid="{F794906B-4AC5-4F6D-A130-0714924B8AF2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C1" authorId="0" shapeId="0" xr:uid="{CEF59BB7-2EB1-4A52-9DB0-B45D77714BD7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D1" authorId="0" shapeId="0" xr:uid="{58792201-FC11-4F35-82D6-76781EBFA5AA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E1" authorId="0" shapeId="0" xr:uid="{EB9B87D8-E0D6-47FB-8D74-8BA8FA5F4A85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F1" authorId="0" shapeId="0" xr:uid="{607679C5-4BBD-48F4-9A60-13545E68CBE6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G1" authorId="0" shapeId="0" xr:uid="{D22FBD31-4B60-407D-80DD-08D7355BCE26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H1" authorId="0" shapeId="0" xr:uid="{FCF32FF7-20E9-4D5C-9408-56C8BCBBFE5E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I1" authorId="0" shapeId="0" xr:uid="{0F865486-9552-42D2-A48C-0A411B906033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J1" authorId="0" shapeId="0" xr:uid="{FA19B8EA-9427-4B81-9CFD-F1C492BAE545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K1" authorId="0" shapeId="0" xr:uid="{7F5FBE15-665A-49E1-A303-2766B70E98F6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L1" authorId="0" shapeId="0" xr:uid="{D5DB2D26-4CC1-451B-8FB5-2C9D0137D9D9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M1" authorId="0" shapeId="0" xr:uid="{6EE9B31E-11B7-4989-AB2B-D80592F038B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N1" authorId="0" shapeId="0" xr:uid="{3442E13D-814D-49AB-BFD0-478DD508DBFC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O1" authorId="0" shapeId="0" xr:uid="{814BFC24-31C5-4F56-B796-F44B3E3403EC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P1" authorId="0" shapeId="0" xr:uid="{5B68EFD0-622D-4BFC-9DEF-D2376AA4DB2E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Q1" authorId="0" shapeId="0" xr:uid="{1337D1BF-699B-4BEC-8CE5-2ECCEFA7E839}">
      <text>
        <r>
          <rPr>
            <b/>
            <sz val="9"/>
            <color indexed="81"/>
            <rFont val="Tahoma"/>
            <family val="2"/>
          </rPr>
          <t>Indique la magnitud total programada para la vigencia</t>
        </r>
      </text>
    </comment>
    <comment ref="AR1" authorId="0" shapeId="0" xr:uid="{0F5A677B-F55F-49D3-A812-F45B2005AE62}">
      <text>
        <r>
          <rPr>
            <b/>
            <sz val="9"/>
            <color indexed="81"/>
            <rFont val="Tahoma"/>
            <family val="2"/>
          </rPr>
          <t xml:space="preserve">Indique la magnitud ejecutada acumulada para la vigencia </t>
        </r>
      </text>
    </comment>
    <comment ref="AS1" authorId="0" shapeId="0" xr:uid="{ACD1EBC5-4669-4BB9-874F-AD96D0390F84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T1" authorId="0" shapeId="0" xr:uid="{5AD27BB2-0E84-40B2-8E43-AB759D5B904F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 acumulados para la vigencia</t>
        </r>
      </text>
    </comment>
    <comment ref="E19" authorId="0" shapeId="0" xr:uid="{24A6621C-6164-4907-93EF-D05E8DAD3E6A}">
      <text>
        <r>
          <rPr>
            <b/>
            <sz val="9"/>
            <color indexed="81"/>
            <rFont val="Tahoma"/>
            <family val="2"/>
          </rPr>
          <t>Promedio obtenido para el periodo x 80%</t>
        </r>
      </text>
    </comment>
    <comment ref="E25" authorId="0" shapeId="0" xr:uid="{A6A48107-ABA6-4E69-B3DF-EB6E5FF8932F}">
      <text>
        <r>
          <rPr>
            <b/>
            <sz val="9"/>
            <color indexed="81"/>
            <rFont val="Tahoma"/>
            <family val="2"/>
          </rPr>
          <t>Promedio obtenido en las metas transversales para el periodo x 20%</t>
        </r>
      </text>
    </comment>
    <comment ref="E26" authorId="0" shapeId="0" xr:uid="{D09E75E0-A9FE-4001-95FD-C6172A7F9897}">
      <text>
        <r>
          <rPr>
            <b/>
            <sz val="9"/>
            <color indexed="81"/>
            <rFont val="Tahoma"/>
            <family val="2"/>
          </rPr>
          <t>Sumatoria del total de metas técnicas y metas transversales</t>
        </r>
      </text>
    </comment>
  </commentList>
</comments>
</file>

<file path=xl/sharedStrings.xml><?xml version="1.0" encoding="utf-8"?>
<sst xmlns="http://schemas.openxmlformats.org/spreadsheetml/2006/main" count="387" uniqueCount="167">
  <si>
    <t>No OE</t>
  </si>
  <si>
    <t>OBJETIVO ESTRATÉGICO</t>
  </si>
  <si>
    <t xml:space="preserve">No. Meta </t>
  </si>
  <si>
    <t>META PLAN DE GESTIÓN VIGENCIA</t>
  </si>
  <si>
    <t>TIPO DE META</t>
  </si>
  <si>
    <t>NOMBRE DEL INDICADOR</t>
  </si>
  <si>
    <t>FÓRMULA DEL INDICADOR</t>
  </si>
  <si>
    <t>LÍNEA BASE</t>
  </si>
  <si>
    <t>TIPO DE PROGRAMACIÓN</t>
  </si>
  <si>
    <t>UNIDAD DE MEDIDA</t>
  </si>
  <si>
    <t>I TRI</t>
  </si>
  <si>
    <t>II TRI</t>
  </si>
  <si>
    <t>III TRI</t>
  </si>
  <si>
    <t>IV TRI</t>
  </si>
  <si>
    <t>TOTAL PROGRAMACIÓN VIGENCIA</t>
  </si>
  <si>
    <t>TIPO DE INDICADOR</t>
  </si>
  <si>
    <t>ENTREGABLE</t>
  </si>
  <si>
    <t>FUENTE DE INFORMACIÓN</t>
  </si>
  <si>
    <t>RESPONSABLES DE LA META</t>
  </si>
  <si>
    <t>DEPENDENCIA RESPONSABLE DEL REPORTE DE LA META</t>
  </si>
  <si>
    <t>Realizar acciones enfocadas al fortalecimiento de la gobernabilidad democrática local</t>
  </si>
  <si>
    <t>Gestión Pública Territorial Local</t>
  </si>
  <si>
    <t>1</t>
  </si>
  <si>
    <t>Alcanzar en un 75% el avance de las metas del Plan de Desarrollo Local acumuladas al 30 de septiembre de 2024 (metas entregadas)</t>
  </si>
  <si>
    <t>Retadora (mejora)</t>
  </si>
  <si>
    <t>Avance cumplimiento metas Plan de Desarrollo Local (metas entregadas)</t>
  </si>
  <si>
    <t>% Avance metas Plan de Desarrollo Local acumulado al periodo evaluado (marzo, junio y septiembre)</t>
  </si>
  <si>
    <t>Resultados a 31 de diciembre de 2023</t>
  </si>
  <si>
    <t>Creciente</t>
  </si>
  <si>
    <t>Porcentaje</t>
  </si>
  <si>
    <t>Efectividad</t>
  </si>
  <si>
    <t>Reporte trimestral de avance del Plan de Desarrollo Local - PDL</t>
  </si>
  <si>
    <t>MUSI</t>
  </si>
  <si>
    <t>Alcaldía Local - Área de Gestión del Desarrollo, Adminsitrativa y Financiera</t>
  </si>
  <si>
    <t>Dirección para la Gestión del Desarrollo Local</t>
  </si>
  <si>
    <t>Gestión Corporativa Institucional</t>
  </si>
  <si>
    <t>2</t>
  </si>
  <si>
    <t>Girar mínimo el 65% del presupuesto comprometido constituido como obligaciones por pagar de la vigencia 2023</t>
  </si>
  <si>
    <t>Porcentaje de giros acumulados de obligaciones por pagar de la vigencia 2023</t>
  </si>
  <si>
    <t>(Giros acumulados/Presupuesto comprometido constituido como obligaciones por pagar de la vigencia 2023)*100</t>
  </si>
  <si>
    <t>Eficacia</t>
  </si>
  <si>
    <t>Reporte seguimiento mensual consolidado</t>
  </si>
  <si>
    <t>BOGDATA</t>
  </si>
  <si>
    <t>3</t>
  </si>
  <si>
    <t>Girar mínimo el 63% del presupuesto comprometido constituido como obligaciones por pagar de la vigencia 2022 y anteriores</t>
  </si>
  <si>
    <t>Porcentaje de giros acumulados de obligaciones por pagar de la vigencia 2022 y anteriores</t>
  </si>
  <si>
    <t>(Giros acumulados/Presupuesto comprometido constituido como obligaciones por pagar de la vigencia 2022 y anteriores)*100</t>
  </si>
  <si>
    <t>4</t>
  </si>
  <si>
    <t>Comprometer mínimo el 30% al 30 de junio y el 96% al 31 de diciembre del presupuesto de inversión directa de la vigencia 2024</t>
  </si>
  <si>
    <t>Porcentaje de compromiso del presupuesto de inversión directa de la vigencia 2024</t>
  </si>
  <si>
    <t>(Valor de RP de inversión directa de la vigencia  / Valor total del presupuesto de inversión directa de la Vigencia)*100</t>
  </si>
  <si>
    <t>5</t>
  </si>
  <si>
    <t>Girar mínimo el 52% del presupuesto total  disponible de inversión directa de la vigencia</t>
  </si>
  <si>
    <t>Porcentaje de giros acumulados de inversión directa de la vigencia</t>
  </si>
  <si>
    <t>(Giros acumulados de inversión directa/Presupuesto disponible de inversión directa de la vigencia)*100</t>
  </si>
  <si>
    <t>6</t>
  </si>
  <si>
    <t>Registrar en el sistema SIPSE Local, el 100% de los contratos publicados en la plataforma SECOP II de la vigencia. (Con excepción de comodatos, procesos de contratos de corredor de seguros, convenios interadministrativos, procesos de contratación por Tienda Virtual)</t>
  </si>
  <si>
    <t>Gestión</t>
  </si>
  <si>
    <t>Porcentaje de contratos registrados en SIPSE Local</t>
  </si>
  <si>
    <t>(Número de contratos registrados en SIPSE Local /Número de contratos publicados en la plataforma SECOP II)*100%</t>
  </si>
  <si>
    <t>Constante</t>
  </si>
  <si>
    <t>Reporte de seguimiento  consolidado</t>
  </si>
  <si>
    <t>SIPSE LOCAL y SECOP</t>
  </si>
  <si>
    <t>7</t>
  </si>
  <si>
    <t>Lograr que el 100% de los contratos registrados en SIPSE-Local se encuentren, dentro del sistema, en estado “ejecución”</t>
  </si>
  <si>
    <t>Porcentaje de contratos en estado ejecución registrados en SIPSE Local</t>
  </si>
  <si>
    <t>(Número de contratos registrados en SIPSE Local en estado ejecución /Número total de contratos registrados en SECOP en estado En ejecucion o Firmado)*100%</t>
  </si>
  <si>
    <t>SIPSE LOCAL</t>
  </si>
  <si>
    <t>8</t>
  </si>
  <si>
    <t>Registrar y actualizar al 90% la información en el Módulo de proyectos de SIPSE LOCAL de proyectos de inversión de la vigencia 2024</t>
  </si>
  <si>
    <t>Porcentaje de proyectos de inversión con información de resultados actualizada en SIPSE Local</t>
  </si>
  <si>
    <t>(Número de Proyectos de inversión con información de seguimiento actualizada en SIPSE Local / Número de Proyectos de inversión registrados en SIPSE LOCAL (SEGPLAN))*90%</t>
  </si>
  <si>
    <t>Reporte de seguimiento
consolidado</t>
  </si>
  <si>
    <t>Reporte de SIPSE Local</t>
  </si>
  <si>
    <t>9</t>
  </si>
  <si>
    <t>Registrar  al 100% la información en el Módulo de proyectos de SIPSE LOCAL de proyectos de inversión del nuevo plan de desarrollo local de la vigencia 2025 - 2026</t>
  </si>
  <si>
    <t>(Numero Proyectos de inversión registrados en SIPSE Local / Numero de Proyectos de inversión aprobados en SEGPLAN)*100%</t>
  </si>
  <si>
    <t>Inspección, Vigilancia y Control</t>
  </si>
  <si>
    <t>10</t>
  </si>
  <si>
    <t>Realizar 21.600 impulsos procesales (avocar, rechazar, enviar al competente y todo lo que derive del desarrollo de la actuación) sobre las actuaciones de policía que se encuentran a cargo de las inspecciones de policía</t>
  </si>
  <si>
    <t>Expedientes a cargo de las inspecciones de policía impulsados</t>
  </si>
  <si>
    <t>Número de expedientes a cargo de las inspecciones de policía impulsados</t>
  </si>
  <si>
    <t>Suma</t>
  </si>
  <si>
    <t>Expedientes de actuaciones de policía</t>
  </si>
  <si>
    <t>Reporte de seguimiento de impulsos procesales</t>
  </si>
  <si>
    <t>Aplicativo ARCO</t>
  </si>
  <si>
    <t>Alcaldía Local - Área de Gestión Policiva</t>
  </si>
  <si>
    <t>Dirección para la Gestión Policiva</t>
  </si>
  <si>
    <t>11</t>
  </si>
  <si>
    <t>Proferir 5.400 fallos de fondo en primera instancia sobre las actuaciones de policía que se encuentran a cargo de las inspecciones de policía</t>
  </si>
  <si>
    <t>Fallos de fondo en primera instancia proferidos</t>
  </si>
  <si>
    <t>Número de Fallos de fondo en primera instancia proferidos</t>
  </si>
  <si>
    <t>Fallos de fondo</t>
  </si>
  <si>
    <t>Reporte de seguimiento de fallos de fondo de actuaciones de policía</t>
  </si>
  <si>
    <t>12</t>
  </si>
  <si>
    <t>Terminar (archivar) 50 actuaciones administrativas activas</t>
  </si>
  <si>
    <t>Actuaciones Administrativas terminadas (archivadas)</t>
  </si>
  <si>
    <t>Número de Actuaciones Administrativas terminadas (archivadas)</t>
  </si>
  <si>
    <t>Actuaciones administrativas terminadas</t>
  </si>
  <si>
    <t>Reporte de seguimiento de actuaciones administrativas terminadas por vía gubernativa</t>
  </si>
  <si>
    <t>Aplicativo Si Actúa I</t>
  </si>
  <si>
    <t>13</t>
  </si>
  <si>
    <t>Terminar 21 actuaciones administrativas en primera instancia</t>
  </si>
  <si>
    <t>Actuaciones Administrativas terminadas hasta la primera instancia</t>
  </si>
  <si>
    <t>Número de Actuaciones Administrativas terminadas hasta la primera instancia</t>
  </si>
  <si>
    <t>Actuaciones administrativas terminadas por vía gubernativa</t>
  </si>
  <si>
    <t>14</t>
  </si>
  <si>
    <t>Realizar 322 operativos de inspección, vigilancia y control en materia de integridad del espacio público</t>
  </si>
  <si>
    <t>Acciones de control u operativos en materia de  integridad del espacio publico</t>
  </si>
  <si>
    <t>Número de acciones de control u operativos en materia de  integridad del espacio publico</t>
  </si>
  <si>
    <t>Acciones de control u operativos</t>
  </si>
  <si>
    <t>Formatos de evidencia de reunión diligenciados de los operativos realizados en materia de integridad del espacio público</t>
  </si>
  <si>
    <t>Registros de operativos Alcaldía Local</t>
  </si>
  <si>
    <t>15</t>
  </si>
  <si>
    <t>Realizar 144 operativos de inspección, vigilancia y control en materia de actividad económica</t>
  </si>
  <si>
    <t>Acciones de control u operativos en materia de actividad económica realizadas</t>
  </si>
  <si>
    <t>Número de acciones de control u operativos en materia de actividad económica realizadas</t>
  </si>
  <si>
    <t>Formatos de evidencia de reunión diligenciados de los operativos realizados en materia de actividad económica</t>
  </si>
  <si>
    <t>16</t>
  </si>
  <si>
    <t>Realizar 40 operativos de inspección, vigilancia y control para dar cumplimiento a los fallos de cerros orientales</t>
  </si>
  <si>
    <t>Acciones de control u operativos para el cumplimiento de los fallos de cerros orientales realizadas</t>
  </si>
  <si>
    <t>Número de acciones de control u operativos para el cumplimiento de los fallos de cerros orientales realizadas</t>
  </si>
  <si>
    <t>Formatos de evidencia de reunión diligenciados de los operativos realizados en materia de fallos de cerros orientales</t>
  </si>
  <si>
    <t>17</t>
  </si>
  <si>
    <t>Realizar 37 operativos de inspección, vigilancia y control en materia de actividad ambiental</t>
  </si>
  <si>
    <t>Acciones de control u operativos en materia de actividad ambiental realizadas</t>
  </si>
  <si>
    <t>Número de acciones de control u operativos en materia de actividad ambiental realizadas</t>
  </si>
  <si>
    <t>Formatos de evidencia de reunión diligenciados de los operativos realizados en materia de actividad ambiental</t>
  </si>
  <si>
    <t>Total metas técnicas (80%)</t>
  </si>
  <si>
    <t>Total metas transversales (20%)</t>
  </si>
  <si>
    <t xml:space="preserve">Total plan de gestión </t>
  </si>
  <si>
    <t>I TRIMESTRE   PROGRAMADO</t>
  </si>
  <si>
    <t>I TRIMESTRE  EJECUTADO</t>
  </si>
  <si>
    <t>I TRIMESTRE  RESULTADO DE LA MEDICIÓN</t>
  </si>
  <si>
    <t>I TRIMESTRE  ANÁLISIS DE AVANCE</t>
  </si>
  <si>
    <t xml:space="preserve">I TRIMESTRE   EVIDENCIA </t>
  </si>
  <si>
    <t>II TRIMESTRE  PROGRAMADO</t>
  </si>
  <si>
    <t>II TRIMESTRE  EJECUTADO</t>
  </si>
  <si>
    <t>II TRIMESTRE  RESULTADO DE LA MEDICIÓN</t>
  </si>
  <si>
    <t>II TRIMESTRE  ANÁLISIS DE AVANCE</t>
  </si>
  <si>
    <t xml:space="preserve">II TRIMESTRE  EVIDENCIA </t>
  </si>
  <si>
    <t>III TRIMESTRE  PROGRAMADO</t>
  </si>
  <si>
    <t>III TRIMESTRE EJECUTADO</t>
  </si>
  <si>
    <t>III TRIMESTRE  RESULTADO DE LA MEDICIÓN</t>
  </si>
  <si>
    <t>III TRIMESTRE ANÁLISIS DE AVANCE</t>
  </si>
  <si>
    <t xml:space="preserve">III TRIMESTRE EVIDENCIA </t>
  </si>
  <si>
    <t>IV TRIMESTRE  PROGRAMADO</t>
  </si>
  <si>
    <t>IV TRIMESTRE EJECUTADO</t>
  </si>
  <si>
    <t>IV TRIMESTRE  RESULTADO DE LA MEDICIÓN</t>
  </si>
  <si>
    <t>IV TRIMESTRE  ANÁLISIS DE AVANCE</t>
  </si>
  <si>
    <t xml:space="preserve">IV TRIMESTRE  EVIDENCIA </t>
  </si>
  <si>
    <t>SEGUIMIENTO ACUMULADO PROGRAMADO</t>
  </si>
  <si>
    <t>SEGUIMIENTO ACUMULADO EJECUTADO</t>
  </si>
  <si>
    <t>SEGUIMIENTO ACUMULADO RESULTADO DE LA MEDICIÓN</t>
  </si>
  <si>
    <t>SEGUIMIENTO ACUMULADO ANÁLISIS DE AVANCE</t>
  </si>
  <si>
    <t>META</t>
  </si>
  <si>
    <t>PROCESO</t>
  </si>
  <si>
    <t>Etiquetas de fila</t>
  </si>
  <si>
    <t>(en blanco)</t>
  </si>
  <si>
    <t>Total general</t>
  </si>
  <si>
    <t>Suma de SEGUIMIENTO ACUMULADO PROGRAMADO</t>
  </si>
  <si>
    <t>PLAN DE GESTION LOCAL SANTA FE</t>
  </si>
  <si>
    <t>Suma de META</t>
  </si>
  <si>
    <t>Cuenta de OBJETIVO ESTRATÉGICO</t>
  </si>
  <si>
    <t>Etiquetas de columna</t>
  </si>
  <si>
    <t>Suma de TOTAL PROGRAMACIÓN VIGENCIA</t>
  </si>
  <si>
    <t>Cuenta de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</si>
</sst>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sz val="9"/>
      <color rgb="FF0070C0"/>
      <name val="Calibri Light"/>
      <family val="2"/>
      <scheme val="major"/>
    </font>
    <font>
      <b/>
      <sz val="9"/>
      <color rgb="FF0070C0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30"/>
      <color theme="0"/>
      <name val="Calibri"/>
      <family val="2"/>
      <scheme val="minor"/>
    </font>
    <font>
      <sz val="2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9" fontId="4" fillId="0" borderId="1" xfId="1" applyFont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wrapText="1"/>
    </xf>
    <xf numFmtId="9" fontId="2" fillId="2" borderId="1" xfId="1" applyFont="1" applyFill="1" applyBorder="1" applyAlignment="1">
      <alignment horizontal="center" vertical="center" wrapText="1"/>
    </xf>
    <xf numFmtId="9" fontId="6" fillId="5" borderId="1" xfId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wrapText="1"/>
    </xf>
    <xf numFmtId="9" fontId="2" fillId="7" borderId="1" xfId="1" applyFont="1" applyFill="1" applyBorder="1" applyAlignment="1">
      <alignment horizontal="center" vertical="center" wrapText="1"/>
    </xf>
    <xf numFmtId="9" fontId="2" fillId="4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wrapText="1"/>
    </xf>
    <xf numFmtId="9" fontId="6" fillId="0" borderId="1" xfId="1" applyFont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wrapText="1"/>
    </xf>
    <xf numFmtId="9" fontId="2" fillId="3" borderId="1" xfId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wrapText="1"/>
    </xf>
    <xf numFmtId="9" fontId="0" fillId="0" borderId="0" xfId="1" applyFont="1" applyAlignment="1">
      <alignment horizontal="center"/>
    </xf>
    <xf numFmtId="9" fontId="6" fillId="5" borderId="1" xfId="1" applyFont="1" applyFill="1" applyBorder="1" applyAlignment="1" applyProtection="1">
      <alignment horizontal="center" vertical="center" wrapText="1"/>
      <protection locked="0"/>
    </xf>
    <xf numFmtId="9" fontId="2" fillId="6" borderId="1" xfId="1" applyFont="1" applyFill="1" applyBorder="1" applyAlignment="1">
      <alignment horizontal="center" vertical="center" wrapText="1"/>
    </xf>
    <xf numFmtId="9" fontId="4" fillId="0" borderId="0" xfId="1" applyFont="1" applyAlignment="1">
      <alignment horizontal="center" wrapText="1"/>
    </xf>
    <xf numFmtId="9" fontId="4" fillId="0" borderId="0" xfId="1" applyFont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/>
    </xf>
    <xf numFmtId="9" fontId="3" fillId="0" borderId="0" xfId="1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0" applyNumberFormat="1"/>
    <xf numFmtId="9" fontId="4" fillId="7" borderId="1" xfId="1" applyFont="1" applyFill="1" applyBorder="1" applyAlignment="1">
      <alignment horizontal="center" vertical="center" wrapText="1"/>
    </xf>
    <xf numFmtId="9" fontId="6" fillId="7" borderId="1" xfId="1" applyFont="1" applyFill="1" applyBorder="1" applyAlignment="1">
      <alignment horizontal="center" vertical="center" wrapText="1"/>
    </xf>
    <xf numFmtId="9" fontId="7" fillId="7" borderId="1" xfId="1" applyFont="1" applyFill="1" applyBorder="1" applyAlignment="1">
      <alignment horizontal="center" vertical="center" wrapText="1"/>
    </xf>
    <xf numFmtId="9" fontId="0" fillId="7" borderId="0" xfId="1" applyFont="1" applyFill="1" applyAlignment="1">
      <alignment horizontal="center"/>
    </xf>
    <xf numFmtId="9" fontId="2" fillId="8" borderId="1" xfId="1" applyFont="1" applyFill="1" applyBorder="1" applyAlignment="1">
      <alignment horizontal="center" vertical="center" wrapText="1"/>
    </xf>
    <xf numFmtId="9" fontId="4" fillId="8" borderId="1" xfId="1" applyFont="1" applyFill="1" applyBorder="1" applyAlignment="1">
      <alignment horizontal="center" vertical="center" wrapText="1"/>
    </xf>
    <xf numFmtId="9" fontId="2" fillId="8" borderId="1" xfId="1" applyFont="1" applyFill="1" applyBorder="1" applyAlignment="1">
      <alignment horizontal="center" wrapText="1"/>
    </xf>
    <xf numFmtId="9" fontId="6" fillId="8" borderId="1" xfId="1" applyFont="1" applyFill="1" applyBorder="1" applyAlignment="1">
      <alignment horizontal="center" vertical="center" wrapText="1"/>
    </xf>
    <xf numFmtId="9" fontId="7" fillId="8" borderId="1" xfId="1" applyFont="1" applyFill="1" applyBorder="1" applyAlignment="1">
      <alignment horizontal="center" wrapText="1"/>
    </xf>
    <xf numFmtId="9" fontId="4" fillId="8" borderId="1" xfId="1" applyFont="1" applyFill="1" applyBorder="1" applyAlignment="1">
      <alignment horizontal="center" wrapText="1"/>
    </xf>
    <xf numFmtId="9" fontId="0" fillId="8" borderId="0" xfId="1" applyFont="1" applyFill="1" applyAlignment="1">
      <alignment horizontal="center"/>
    </xf>
    <xf numFmtId="9" fontId="4" fillId="6" borderId="1" xfId="1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 wrapText="1"/>
    </xf>
    <xf numFmtId="9" fontId="6" fillId="6" borderId="1" xfId="1" applyFont="1" applyFill="1" applyBorder="1" applyAlignment="1">
      <alignment horizontal="center" vertical="center" wrapText="1"/>
    </xf>
    <xf numFmtId="9" fontId="7" fillId="6" borderId="1" xfId="1" applyFont="1" applyFill="1" applyBorder="1" applyAlignment="1">
      <alignment horizontal="center" wrapText="1"/>
    </xf>
    <xf numFmtId="9" fontId="4" fillId="6" borderId="1" xfId="1" applyFont="1" applyFill="1" applyBorder="1" applyAlignment="1">
      <alignment horizontal="center" wrapText="1"/>
    </xf>
    <xf numFmtId="9" fontId="0" fillId="6" borderId="0" xfId="1" applyFont="1" applyFill="1" applyAlignment="1">
      <alignment horizontal="center"/>
    </xf>
    <xf numFmtId="9" fontId="2" fillId="9" borderId="1" xfId="1" applyFont="1" applyFill="1" applyBorder="1" applyAlignment="1">
      <alignment horizontal="center" vertical="center" wrapText="1"/>
    </xf>
    <xf numFmtId="9" fontId="4" fillId="9" borderId="1" xfId="1" applyFont="1" applyFill="1" applyBorder="1" applyAlignment="1">
      <alignment horizontal="center" vertical="center" wrapText="1"/>
    </xf>
    <xf numFmtId="9" fontId="2" fillId="9" borderId="1" xfId="1" applyFont="1" applyFill="1" applyBorder="1" applyAlignment="1">
      <alignment horizontal="center" wrapText="1"/>
    </xf>
    <xf numFmtId="9" fontId="4" fillId="9" borderId="1" xfId="1" applyFont="1" applyFill="1" applyBorder="1" applyAlignment="1">
      <alignment horizontal="center" wrapText="1"/>
    </xf>
    <xf numFmtId="9" fontId="6" fillId="9" borderId="1" xfId="1" applyFont="1" applyFill="1" applyBorder="1" applyAlignment="1">
      <alignment horizontal="center" vertical="center" wrapText="1"/>
    </xf>
    <xf numFmtId="9" fontId="7" fillId="9" borderId="1" xfId="1" applyFont="1" applyFill="1" applyBorder="1" applyAlignment="1">
      <alignment horizontal="center" vertical="center" wrapText="1"/>
    </xf>
    <xf numFmtId="9" fontId="0" fillId="9" borderId="0" xfId="1" applyFont="1" applyFill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0" fillId="7" borderId="0" xfId="0" applyFont="1" applyFill="1"/>
    <xf numFmtId="0" fontId="0" fillId="7" borderId="0" xfId="0" applyFill="1"/>
    <xf numFmtId="9" fontId="0" fillId="0" borderId="0" xfId="0" applyNumberFormat="1" applyAlignment="1">
      <alignment horizontal="left" indent="1"/>
    </xf>
    <xf numFmtId="0" fontId="11" fillId="7" borderId="0" xfId="0" applyFont="1" applyFill="1"/>
  </cellXfs>
  <cellStyles count="2">
    <cellStyle name="Normal" xfId="0" builtinId="0"/>
    <cellStyle name="Porcentaje" xfId="1" builtinId="5"/>
  </cellStyles>
  <dxfs count="99"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07/relationships/slicerCache" Target="slicerCaches/slicerCache4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[Plan_Gestion_Local.xlsx]Graficas!TablaDinámica4</c:name>
    <c:fmtId val="2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META PLAN DE GESTION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5">
              <a:lumMod val="60000"/>
              <a:lumOff val="40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6888888888888888E-2"/>
          <c:y val="0.12514435695538054"/>
          <c:w val="0.91677077865266843"/>
          <c:h val="0.85113810999869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Graficas!$B$11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Graficas!$A$12:$A$33</c:f>
              <c:strCache>
                <c:ptCount val="21"/>
                <c:pt idx="0">
                  <c:v>Alcanzar en un 75% el avance de las metas del Plan de Desarrollo Local acumuladas al 30 de septiembre de 2024 (metas entregadas)</c:v>
                </c:pt>
                <c:pt idx="1">
                  <c:v>Comprometer mínimo el 30% al 30 de junio y el 96% al 31 de diciembre del presupuesto de inversión directa de la vigencia 2024</c:v>
                </c:pt>
                <c:pt idx="2">
                  <c:v>Girar mínimo el 52% del presupuesto total  disponible de inversión directa de la vigencia</c:v>
                </c:pt>
                <c:pt idx="3">
                  <c:v>Girar mínimo el 65% del presupuesto comprometido constituido como obligaciones por pagar de la vigencia 2023</c:v>
                </c:pt>
                <c:pt idx="4">
                  <c:v>Girar mínimo el 63% del presupuesto comprometido constituido como obligaciones por pagar de la vigencia 2022 y anteriores</c:v>
                </c:pt>
                <c:pt idx="5">
                  <c:v>Lograr que el 100% de los contratos registrados en SIPSE-Local se encuentren, dentro del sistema, en estado “ejecución”</c:v>
                </c:pt>
                <c:pt idx="6">
                  <c:v>Proferir 5.400 fallos de fondo en primera instancia sobre las actuaciones de policía que se encuentran a cargo de las inspecciones de policía</c:v>
                </c:pt>
                <c:pt idx="7">
                  <c:v>Realizar 144 operativos de inspección, vigilancia y control en materia de actividad económica</c:v>
                </c:pt>
                <c:pt idx="8">
                  <c:v>Realizar 21.600 impulsos procesales (avocar, rechazar, enviar al competente y todo lo que derive del desarrollo de la actuación) sobre las actuaciones de policía que se encuentran a cargo de las inspecciones de policía</c:v>
                </c:pt>
                <c:pt idx="9">
                  <c:v>Realizar 322 operativos de inspección, vigilancia y control en materia de integridad del espacio público</c:v>
                </c:pt>
                <c:pt idx="10">
                  <c:v>Realizar 37 operativos de inspección, vigilancia y control en materia de actividad ambiental</c:v>
                </c:pt>
                <c:pt idx="11">
                  <c:v>Realizar 40 operativos de inspección, vigilancia y control para dar cumplimiento a los fallos de cerros orientales</c:v>
                </c:pt>
                <c:pt idx="12">
                  <c:v>Registrar  al 100% la información en el Módulo de proyectos de SIPSE LOCAL de proyectos de inversión del nuevo plan de desarrollo local de la vigencia 2025 - 2026</c:v>
                </c:pt>
                <c:pt idx="13">
                  <c:v>Registrar en el sistema SIPSE Local, el 100% de los contratos publicados en la plataforma SECOP II de la vigencia. (Con excepción de comodatos, procesos de contratos de corredor de seguros, convenios interadministrativos, procesos de contratación por Tiend</c:v>
                </c:pt>
                <c:pt idx="14">
                  <c:v>Registrar y actualizar al 90% la información en el Módulo de proyectos de SIPSE LOCAL de proyectos de inversión de la vigencia 2024</c:v>
                </c:pt>
                <c:pt idx="15">
                  <c:v>Terminar (archivar) 50 actuaciones administrativas activas</c:v>
                </c:pt>
                <c:pt idx="16">
                  <c:v>Terminar 21 actuaciones administrativas en primera instancia</c:v>
                </c:pt>
                <c:pt idx="17">
                  <c:v>Total metas técnicas (80%)</c:v>
                </c:pt>
                <c:pt idx="18">
                  <c:v>Total metas transversales (20%)</c:v>
                </c:pt>
                <c:pt idx="19">
                  <c:v>Total plan de gestión </c:v>
                </c:pt>
                <c:pt idx="20">
                  <c:v>(en blanco)</c:v>
                </c:pt>
              </c:strCache>
            </c:strRef>
          </c:cat>
          <c:val>
            <c:numRef>
              <c:f>Graficas!$B$12:$B$33</c:f>
              <c:numCache>
                <c:formatCode>General</c:formatCode>
                <c:ptCount val="21"/>
                <c:pt idx="0">
                  <c:v>0.75</c:v>
                </c:pt>
                <c:pt idx="1">
                  <c:v>1</c:v>
                </c:pt>
                <c:pt idx="2">
                  <c:v>0.52</c:v>
                </c:pt>
                <c:pt idx="3">
                  <c:v>0.65</c:v>
                </c:pt>
                <c:pt idx="4">
                  <c:v>0.63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6-4CAA-8FC3-BE9CE153A7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12452032"/>
        <c:axId val="500514048"/>
      </c:barChart>
      <c:catAx>
        <c:axId val="512452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00514048"/>
        <c:crosses val="autoZero"/>
        <c:auto val="1"/>
        <c:lblAlgn val="ctr"/>
        <c:lblOffset val="100"/>
        <c:noMultiLvlLbl val="0"/>
      </c:catAx>
      <c:valAx>
        <c:axId val="500514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245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[Plan_Gestion_Local.xlsx]Graficas!TablaDinámica3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OBJETIVO ESTRATEGICO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947559407423065"/>
          <c:y val="0.20954802259887007"/>
          <c:w val="0.85859301144403932"/>
          <c:h val="0.47874772009431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Graficas!$B$2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Graficas!$A$3:$A$7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Graficas!$B$3:$B$7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4-4D5E-824F-266E552392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3667360"/>
        <c:axId val="500530688"/>
      </c:barChart>
      <c:catAx>
        <c:axId val="64366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00530688"/>
        <c:crosses val="autoZero"/>
        <c:auto val="1"/>
        <c:lblAlgn val="ctr"/>
        <c:lblOffset val="100"/>
        <c:noMultiLvlLbl val="0"/>
      </c:catAx>
      <c:valAx>
        <c:axId val="500530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3667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[Plan_Gestion_Local.xlsx]Graficas!TablaDinámica11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PORCENTAJE EJECUTADO A 1  NOVIEMBRE</a:t>
            </a:r>
          </a:p>
        </c:rich>
      </c:tx>
      <c:layout>
        <c:manualLayout>
          <c:xMode val="edge"/>
          <c:yMode val="edge"/>
          <c:x val="0.19139566929133858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FF00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FF00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6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8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9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0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12"/>
        <c:spPr>
          <a:solidFill>
            <a:srgbClr val="FFFF00"/>
          </a:solidFill>
          <a:ln>
            <a:noFill/>
          </a:ln>
          <a:effectLst/>
        </c:spP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2722594710463968E-2"/>
          <c:y val="0.15548161859689219"/>
          <c:w val="0.93930370072650438"/>
          <c:h val="0.796744053730031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Graficas!$B$56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22E-4A0E-A6DD-DA63A2180A9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2E-4A0E-A6DD-DA63A2180A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22E-4A0E-A6DD-DA63A2180A9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2E-4A0E-A6DD-DA63A2180A9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2E-4A0E-A6DD-DA63A2180A9C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2AE8-47C8-9E60-6B1CC0E10E4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D7F-4A7D-BC54-2D28FEAE07C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D7F-4A7D-BC54-2D28FEAE07C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D7F-4A7D-BC54-2D28FEAE07C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22E-4A0E-A6DD-DA63A2180A9C}"/>
              </c:ext>
            </c:extLst>
          </c:dPt>
          <c:dLbls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2E-4A0E-A6DD-DA63A2180A9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Graficas!$A$57:$A$78</c:f>
              <c:strCache>
                <c:ptCount val="21"/>
                <c:pt idx="0">
                  <c:v>Alcanzar en un 75% el avance de las metas del Plan de Desarrollo Local acumuladas al 30 de septiembre de 2024 (metas entregadas)</c:v>
                </c:pt>
                <c:pt idx="1">
                  <c:v>Comprometer mínimo el 30% al 30 de junio y el 96% al 31 de diciembre del presupuesto de inversión directa de la vigencia 2024</c:v>
                </c:pt>
                <c:pt idx="2">
                  <c:v>Girar mínimo el 52% del presupuesto total  disponible de inversión directa de la vigencia</c:v>
                </c:pt>
                <c:pt idx="3">
                  <c:v>Girar mínimo el 65% del presupuesto comprometido constituido como obligaciones por pagar de la vigencia 2023</c:v>
                </c:pt>
                <c:pt idx="4">
                  <c:v>Girar mínimo el 63% del presupuesto comprometido constituido como obligaciones por pagar de la vigencia 2022 y anteriores</c:v>
                </c:pt>
                <c:pt idx="5">
                  <c:v>Lograr que el 100% de los contratos registrados en SIPSE-Local se encuentren, dentro del sistema, en estado “ejecución”</c:v>
                </c:pt>
                <c:pt idx="6">
                  <c:v>Proferir 5.400 fallos de fondo en primera instancia sobre las actuaciones de policía que se encuentran a cargo de las inspecciones de policía</c:v>
                </c:pt>
                <c:pt idx="7">
                  <c:v>Realizar 144 operativos de inspección, vigilancia y control en materia de actividad económica</c:v>
                </c:pt>
                <c:pt idx="8">
                  <c:v>Realizar 21.600 impulsos procesales (avocar, rechazar, enviar al competente y todo lo que derive del desarrollo de la actuación) sobre las actuaciones de policía que se encuentran a cargo de las inspecciones de policía</c:v>
                </c:pt>
                <c:pt idx="9">
                  <c:v>Realizar 322 operativos de inspección, vigilancia y control en materia de integridad del espacio público</c:v>
                </c:pt>
                <c:pt idx="10">
                  <c:v>Realizar 37 operativos de inspección, vigilancia y control en materia de actividad ambiental</c:v>
                </c:pt>
                <c:pt idx="11">
                  <c:v>Realizar 40 operativos de inspección, vigilancia y control para dar cumplimiento a los fallos de cerros orientales</c:v>
                </c:pt>
                <c:pt idx="12">
                  <c:v>Registrar  al 100% la información en el Módulo de proyectos de SIPSE LOCAL de proyectos de inversión del nuevo plan de desarrollo local de la vigencia 2025 - 2026</c:v>
                </c:pt>
                <c:pt idx="13">
                  <c:v>Registrar en el sistema SIPSE Local, el 100% de los contratos publicados en la plataforma SECOP II de la vigencia. (Con excepción de comodatos, procesos de contratos de corredor de seguros, convenios interadministrativos, procesos de contratación por Tiend</c:v>
                </c:pt>
                <c:pt idx="14">
                  <c:v>Registrar y actualizar al 90% la información en el Módulo de proyectos de SIPSE LOCAL de proyectos de inversión de la vigencia 2024</c:v>
                </c:pt>
                <c:pt idx="15">
                  <c:v>Terminar (archivar) 50 actuaciones administrativas activas</c:v>
                </c:pt>
                <c:pt idx="16">
                  <c:v>Terminar 21 actuaciones administrativas en primera instancia</c:v>
                </c:pt>
                <c:pt idx="17">
                  <c:v>Total metas técnicas (80%)</c:v>
                </c:pt>
                <c:pt idx="18">
                  <c:v>Total metas transversales (20%)</c:v>
                </c:pt>
                <c:pt idx="19">
                  <c:v>Total plan de gestión </c:v>
                </c:pt>
                <c:pt idx="20">
                  <c:v>(en blanco)</c:v>
                </c:pt>
              </c:strCache>
            </c:strRef>
          </c:cat>
          <c:val>
            <c:numRef>
              <c:f>Graficas!$B$57:$B$78</c:f>
              <c:numCache>
                <c:formatCode>0%</c:formatCode>
                <c:ptCount val="21"/>
                <c:pt idx="0">
                  <c:v>0.75</c:v>
                </c:pt>
                <c:pt idx="1">
                  <c:v>0.96</c:v>
                </c:pt>
                <c:pt idx="2">
                  <c:v>0.52</c:v>
                </c:pt>
                <c:pt idx="3">
                  <c:v>0.65</c:v>
                </c:pt>
                <c:pt idx="4">
                  <c:v>0.63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1</c:v>
                </c:pt>
                <c:pt idx="16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8-47C8-9E60-6B1CC0E10E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16954384"/>
        <c:axId val="513255120"/>
      </c:barChart>
      <c:catAx>
        <c:axId val="1916954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13255120"/>
        <c:crosses val="autoZero"/>
        <c:auto val="1"/>
        <c:lblAlgn val="ctr"/>
        <c:lblOffset val="100"/>
        <c:noMultiLvlLbl val="0"/>
      </c:catAx>
      <c:valAx>
        <c:axId val="513255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9169543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[Plan_Gestion_Local.xlsx]Graficas!TablaDinámica3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OBJETIVO ESTRATEGICO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Graficas!$A$3:$A$7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Graficas!$B$3:$B$7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2-44E0-96C3-DD0835BF00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3667360"/>
        <c:axId val="500530688"/>
      </c:barChart>
      <c:catAx>
        <c:axId val="64366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00530688"/>
        <c:crosses val="autoZero"/>
        <c:auto val="1"/>
        <c:lblAlgn val="ctr"/>
        <c:lblOffset val="100"/>
        <c:noMultiLvlLbl val="0"/>
      </c:catAx>
      <c:valAx>
        <c:axId val="500530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3667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[Plan_Gestion_Local.xlsx]Graficas!TablaDinámica4</c:name>
    <c:fmtId val="1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META</a:t>
            </a:r>
            <a:r>
              <a:rPr lang="en-US" baseline="0"/>
              <a:t> PLAN DE GESTION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3.6888888888888888E-2"/>
          <c:y val="4.6712962962962977E-2"/>
          <c:w val="0.91677077865266843"/>
          <c:h val="0.845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Graficas!$B$11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Graficas!$A$12:$A$33</c:f>
              <c:strCache>
                <c:ptCount val="21"/>
                <c:pt idx="0">
                  <c:v>Alcanzar en un 75% el avance de las metas del Plan de Desarrollo Local acumuladas al 30 de septiembre de 2024 (metas entregadas)</c:v>
                </c:pt>
                <c:pt idx="1">
                  <c:v>Comprometer mínimo el 30% al 30 de junio y el 96% al 31 de diciembre del presupuesto de inversión directa de la vigencia 2024</c:v>
                </c:pt>
                <c:pt idx="2">
                  <c:v>Girar mínimo el 52% del presupuesto total  disponible de inversión directa de la vigencia</c:v>
                </c:pt>
                <c:pt idx="3">
                  <c:v>Girar mínimo el 65% del presupuesto comprometido constituido como obligaciones por pagar de la vigencia 2023</c:v>
                </c:pt>
                <c:pt idx="4">
                  <c:v>Girar mínimo el 63% del presupuesto comprometido constituido como obligaciones por pagar de la vigencia 2022 y anteriores</c:v>
                </c:pt>
                <c:pt idx="5">
                  <c:v>Lograr que el 100% de los contratos registrados en SIPSE-Local se encuentren, dentro del sistema, en estado “ejecución”</c:v>
                </c:pt>
                <c:pt idx="6">
                  <c:v>Proferir 5.400 fallos de fondo en primera instancia sobre las actuaciones de policía que se encuentran a cargo de las inspecciones de policía</c:v>
                </c:pt>
                <c:pt idx="7">
                  <c:v>Realizar 144 operativos de inspección, vigilancia y control en materia de actividad económica</c:v>
                </c:pt>
                <c:pt idx="8">
                  <c:v>Realizar 21.600 impulsos procesales (avocar, rechazar, enviar al competente y todo lo que derive del desarrollo de la actuación) sobre las actuaciones de policía que se encuentran a cargo de las inspecciones de policía</c:v>
                </c:pt>
                <c:pt idx="9">
                  <c:v>Realizar 322 operativos de inspección, vigilancia y control en materia de integridad del espacio público</c:v>
                </c:pt>
                <c:pt idx="10">
                  <c:v>Realizar 37 operativos de inspección, vigilancia y control en materia de actividad ambiental</c:v>
                </c:pt>
                <c:pt idx="11">
                  <c:v>Realizar 40 operativos de inspección, vigilancia y control para dar cumplimiento a los fallos de cerros orientales</c:v>
                </c:pt>
                <c:pt idx="12">
                  <c:v>Registrar  al 100% la información en el Módulo de proyectos de SIPSE LOCAL de proyectos de inversión del nuevo plan de desarrollo local de la vigencia 2025 - 2026</c:v>
                </c:pt>
                <c:pt idx="13">
                  <c:v>Registrar en el sistema SIPSE Local, el 100% de los contratos publicados en la plataforma SECOP II de la vigencia. (Con excepción de comodatos, procesos de contratos de corredor de seguros, convenios interadministrativos, procesos de contratación por Tiend</c:v>
                </c:pt>
                <c:pt idx="14">
                  <c:v>Registrar y actualizar al 90% la información en el Módulo de proyectos de SIPSE LOCAL de proyectos de inversión de la vigencia 2024</c:v>
                </c:pt>
                <c:pt idx="15">
                  <c:v>Terminar (archivar) 50 actuaciones administrativas activas</c:v>
                </c:pt>
                <c:pt idx="16">
                  <c:v>Terminar 21 actuaciones administrativas en primera instancia</c:v>
                </c:pt>
                <c:pt idx="17">
                  <c:v>Total metas técnicas (80%)</c:v>
                </c:pt>
                <c:pt idx="18">
                  <c:v>Total metas transversales (20%)</c:v>
                </c:pt>
                <c:pt idx="19">
                  <c:v>Total plan de gestión </c:v>
                </c:pt>
                <c:pt idx="20">
                  <c:v>(en blanco)</c:v>
                </c:pt>
              </c:strCache>
            </c:strRef>
          </c:cat>
          <c:val>
            <c:numRef>
              <c:f>Graficas!$B$12:$B$33</c:f>
              <c:numCache>
                <c:formatCode>General</c:formatCode>
                <c:ptCount val="21"/>
                <c:pt idx="0">
                  <c:v>0.75</c:v>
                </c:pt>
                <c:pt idx="1">
                  <c:v>1</c:v>
                </c:pt>
                <c:pt idx="2">
                  <c:v>0.52</c:v>
                </c:pt>
                <c:pt idx="3">
                  <c:v>0.65</c:v>
                </c:pt>
                <c:pt idx="4">
                  <c:v>0.63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4-445C-B457-CB6B279ACA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12452032"/>
        <c:axId val="500514048"/>
      </c:barChart>
      <c:catAx>
        <c:axId val="5124520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00514048"/>
        <c:crosses val="autoZero"/>
        <c:auto val="1"/>
        <c:lblAlgn val="ctr"/>
        <c:lblOffset val="100"/>
        <c:noMultiLvlLbl val="0"/>
      </c:catAx>
      <c:valAx>
        <c:axId val="500514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245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[Plan_Gestion_Local.xlsx]Graficas!TablaDinámica11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EJECUTADO A 1  NOVIEMBRE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Graficas!$B$56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Graficas!$A$57:$A$78</c:f>
              <c:strCache>
                <c:ptCount val="21"/>
                <c:pt idx="0">
                  <c:v>Alcanzar en un 75% el avance de las metas del Plan de Desarrollo Local acumuladas al 30 de septiembre de 2024 (metas entregadas)</c:v>
                </c:pt>
                <c:pt idx="1">
                  <c:v>Comprometer mínimo el 30% al 30 de junio y el 96% al 31 de diciembre del presupuesto de inversión directa de la vigencia 2024</c:v>
                </c:pt>
                <c:pt idx="2">
                  <c:v>Girar mínimo el 52% del presupuesto total  disponible de inversión directa de la vigencia</c:v>
                </c:pt>
                <c:pt idx="3">
                  <c:v>Girar mínimo el 65% del presupuesto comprometido constituido como obligaciones por pagar de la vigencia 2023</c:v>
                </c:pt>
                <c:pt idx="4">
                  <c:v>Girar mínimo el 63% del presupuesto comprometido constituido como obligaciones por pagar de la vigencia 2022 y anteriores</c:v>
                </c:pt>
                <c:pt idx="5">
                  <c:v>Lograr que el 100% de los contratos registrados en SIPSE-Local se encuentren, dentro del sistema, en estado “ejecución”</c:v>
                </c:pt>
                <c:pt idx="6">
                  <c:v>Proferir 5.400 fallos de fondo en primera instancia sobre las actuaciones de policía que se encuentran a cargo de las inspecciones de policía</c:v>
                </c:pt>
                <c:pt idx="7">
                  <c:v>Realizar 144 operativos de inspección, vigilancia y control en materia de actividad económica</c:v>
                </c:pt>
                <c:pt idx="8">
                  <c:v>Realizar 21.600 impulsos procesales (avocar, rechazar, enviar al competente y todo lo que derive del desarrollo de la actuación) sobre las actuaciones de policía que se encuentran a cargo de las inspecciones de policía</c:v>
                </c:pt>
                <c:pt idx="9">
                  <c:v>Realizar 322 operativos de inspección, vigilancia y control en materia de integridad del espacio público</c:v>
                </c:pt>
                <c:pt idx="10">
                  <c:v>Realizar 37 operativos de inspección, vigilancia y control en materia de actividad ambiental</c:v>
                </c:pt>
                <c:pt idx="11">
                  <c:v>Realizar 40 operativos de inspección, vigilancia y control para dar cumplimiento a los fallos de cerros orientales</c:v>
                </c:pt>
                <c:pt idx="12">
                  <c:v>Registrar  al 100% la información en el Módulo de proyectos de SIPSE LOCAL de proyectos de inversión del nuevo plan de desarrollo local de la vigencia 2025 - 2026</c:v>
                </c:pt>
                <c:pt idx="13">
                  <c:v>Registrar en el sistema SIPSE Local, el 100% de los contratos publicados en la plataforma SECOP II de la vigencia. (Con excepción de comodatos, procesos de contratos de corredor de seguros, convenios interadministrativos, procesos de contratación por Tiend</c:v>
                </c:pt>
                <c:pt idx="14">
                  <c:v>Registrar y actualizar al 90% la información en el Módulo de proyectos de SIPSE LOCAL de proyectos de inversión de la vigencia 2024</c:v>
                </c:pt>
                <c:pt idx="15">
                  <c:v>Terminar (archivar) 50 actuaciones administrativas activas</c:v>
                </c:pt>
                <c:pt idx="16">
                  <c:v>Terminar 21 actuaciones administrativas en primera instancia</c:v>
                </c:pt>
                <c:pt idx="17">
                  <c:v>Total metas técnicas (80%)</c:v>
                </c:pt>
                <c:pt idx="18">
                  <c:v>Total metas transversales (20%)</c:v>
                </c:pt>
                <c:pt idx="19">
                  <c:v>Total plan de gestión </c:v>
                </c:pt>
                <c:pt idx="20">
                  <c:v>(en blanco)</c:v>
                </c:pt>
              </c:strCache>
            </c:strRef>
          </c:cat>
          <c:val>
            <c:numRef>
              <c:f>Graficas!$B$57:$B$78</c:f>
              <c:numCache>
                <c:formatCode>0%</c:formatCode>
                <c:ptCount val="21"/>
                <c:pt idx="0">
                  <c:v>0.75</c:v>
                </c:pt>
                <c:pt idx="1">
                  <c:v>0.96</c:v>
                </c:pt>
                <c:pt idx="2">
                  <c:v>0.52</c:v>
                </c:pt>
                <c:pt idx="3">
                  <c:v>0.65</c:v>
                </c:pt>
                <c:pt idx="4">
                  <c:v>0.63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1</c:v>
                </c:pt>
                <c:pt idx="16">
                  <c:v>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E-4833-8015-F30DE70F7C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16954384"/>
        <c:axId val="513255120"/>
      </c:barChart>
      <c:catAx>
        <c:axId val="1916954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13255120"/>
        <c:crosses val="autoZero"/>
        <c:auto val="1"/>
        <c:lblAlgn val="ctr"/>
        <c:lblOffset val="100"/>
        <c:noMultiLvlLbl val="0"/>
      </c:catAx>
      <c:valAx>
        <c:axId val="513255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91695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[Plan_Gestion_Local.xlsx]Graficas!TablaDinámica12</c:name>
    <c:fmtId val="1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PROGRAMACION VIGENCIA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Graficas!$B$81:$B$82</c:f>
              <c:strCache>
                <c:ptCount val="1"/>
                <c:pt idx="0">
                  <c:v>0,52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Graficas!$A$83:$A$87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Graficas!$B$83:$B$87</c:f>
              <c:numCache>
                <c:formatCode>0%</c:formatCode>
                <c:ptCount val="4"/>
                <c:pt idx="0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A-47E7-ACD3-1D7CDF5DA325}"/>
            </c:ext>
          </c:extLst>
        </c:ser>
        <c:ser>
          <c:idx val="1"/>
          <c:order val="1"/>
          <c:tx>
            <c:strRef>
              <c:f>Graficas!$C$81:$C$82</c:f>
              <c:strCache>
                <c:ptCount val="1"/>
                <c:pt idx="0">
                  <c:v>0,63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Graficas!$A$83:$A$87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Graficas!$C$83:$C$87</c:f>
              <c:numCache>
                <c:formatCode>0%</c:formatCode>
                <c:ptCount val="4"/>
                <c:pt idx="0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7E-4C66-B2F8-16DDA9FE0142}"/>
            </c:ext>
          </c:extLst>
        </c:ser>
        <c:ser>
          <c:idx val="2"/>
          <c:order val="2"/>
          <c:tx>
            <c:strRef>
              <c:f>Graficas!$D$81:$D$82</c:f>
              <c:strCache>
                <c:ptCount val="1"/>
                <c:pt idx="0">
                  <c:v>0,65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Graficas!$A$83:$A$87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Graficas!$D$83:$D$87</c:f>
              <c:numCache>
                <c:formatCode>0%</c:formatCode>
                <c:ptCount val="4"/>
                <c:pt idx="0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7E-4C66-B2F8-16DDA9FE0142}"/>
            </c:ext>
          </c:extLst>
        </c:ser>
        <c:ser>
          <c:idx val="3"/>
          <c:order val="3"/>
          <c:tx>
            <c:strRef>
              <c:f>Graficas!$E$81:$E$82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Graficas!$A$83:$A$87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Graficas!$E$83:$E$87</c:f>
              <c:numCache>
                <c:formatCode>0%</c:formatCode>
                <c:ptCount val="4"/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7E-4C66-B2F8-16DDA9FE0142}"/>
            </c:ext>
          </c:extLst>
        </c:ser>
        <c:ser>
          <c:idx val="4"/>
          <c:order val="4"/>
          <c:tx>
            <c:strRef>
              <c:f>Graficas!$F$81:$F$82</c:f>
              <c:strCache>
                <c:ptCount val="1"/>
                <c:pt idx="0">
                  <c:v>0,9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Graficas!$A$83:$A$87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Graficas!$F$83:$F$87</c:f>
              <c:numCache>
                <c:formatCode>0%</c:formatCode>
                <c:ptCount val="4"/>
                <c:pt idx="0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7E-4C66-B2F8-16DDA9FE0142}"/>
            </c:ext>
          </c:extLst>
        </c:ser>
        <c:ser>
          <c:idx val="5"/>
          <c:order val="5"/>
          <c:tx>
            <c:strRef>
              <c:f>Graficas!$G$81:$G$82</c:f>
              <c:strCache>
                <c:ptCount val="1"/>
                <c:pt idx="0">
                  <c:v>0,96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Graficas!$A$83:$A$87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Graficas!$G$83:$G$87</c:f>
              <c:numCache>
                <c:formatCode>0%</c:formatCode>
                <c:ptCount val="4"/>
                <c:pt idx="0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57E-4C66-B2F8-16DDA9FE0142}"/>
            </c:ext>
          </c:extLst>
        </c:ser>
        <c:ser>
          <c:idx val="6"/>
          <c:order val="6"/>
          <c:tx>
            <c:strRef>
              <c:f>Graficas!$H$81:$H$82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Graficas!$A$83:$A$87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Graficas!$H$83:$H$87</c:f>
              <c:numCache>
                <c:formatCode>0%</c:formatCode>
                <c:ptCount val="4"/>
                <c:pt idx="0">
                  <c:v>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57E-4C66-B2F8-16DDA9FE0142}"/>
            </c:ext>
          </c:extLst>
        </c:ser>
        <c:ser>
          <c:idx val="7"/>
          <c:order val="7"/>
          <c:tx>
            <c:strRef>
              <c:f>Graficas!$I$81:$I$82</c:f>
              <c:strCache>
                <c:ptCount val="1"/>
                <c:pt idx="0">
                  <c:v>(en blanco)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Graficas!$A$83:$A$87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Graficas!$I$83:$I$87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D-157E-4C66-B2F8-16DDA9FE01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187808"/>
        <c:axId val="500534016"/>
      </c:barChart>
      <c:catAx>
        <c:axId val="565187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00534016"/>
        <c:crosses val="autoZero"/>
        <c:auto val="1"/>
        <c:lblAlgn val="ctr"/>
        <c:lblOffset val="100"/>
        <c:noMultiLvlLbl val="0"/>
      </c:catAx>
      <c:valAx>
        <c:axId val="50053401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6518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[Plan_Gestion_Local.xlsx]Graficas!TablaDinámica1</c:name>
    <c:fmtId val="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Graficas!$B$104:$B$105</c:f>
              <c:strCache>
                <c:ptCount val="1"/>
                <c:pt idx="0">
                  <c:v>0,52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Graficas!$A$106:$A$110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Graficas!$B$106:$B$110</c:f>
              <c:numCache>
                <c:formatCode>0%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7-4627-96B6-49176C51924C}"/>
            </c:ext>
          </c:extLst>
        </c:ser>
        <c:ser>
          <c:idx val="1"/>
          <c:order val="1"/>
          <c:tx>
            <c:strRef>
              <c:f>Graficas!$C$104:$C$105</c:f>
              <c:strCache>
                <c:ptCount val="1"/>
                <c:pt idx="0">
                  <c:v>0,63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Graficas!$A$106:$A$110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Graficas!$C$106:$C$110</c:f>
              <c:numCache>
                <c:formatCode>0%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09-45BD-848F-345E2F8ADD52}"/>
            </c:ext>
          </c:extLst>
        </c:ser>
        <c:ser>
          <c:idx val="2"/>
          <c:order val="2"/>
          <c:tx>
            <c:strRef>
              <c:f>Graficas!$D$104:$D$105</c:f>
              <c:strCache>
                <c:ptCount val="1"/>
                <c:pt idx="0">
                  <c:v>0,65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Graficas!$A$106:$A$110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Graficas!$D$106:$D$110</c:f>
              <c:numCache>
                <c:formatCode>0%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09-45BD-848F-345E2F8ADD52}"/>
            </c:ext>
          </c:extLst>
        </c:ser>
        <c:ser>
          <c:idx val="3"/>
          <c:order val="3"/>
          <c:tx>
            <c:strRef>
              <c:f>Graficas!$E$104:$E$105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Graficas!$A$106:$A$110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Graficas!$E$106:$E$110</c:f>
              <c:numCache>
                <c:formatCode>0%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09-45BD-848F-345E2F8ADD52}"/>
            </c:ext>
          </c:extLst>
        </c:ser>
        <c:ser>
          <c:idx val="4"/>
          <c:order val="4"/>
          <c:tx>
            <c:strRef>
              <c:f>Graficas!$F$104:$F$105</c:f>
              <c:strCache>
                <c:ptCount val="1"/>
                <c:pt idx="0">
                  <c:v>0,9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Graficas!$A$106:$A$110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Graficas!$F$106:$F$110</c:f>
              <c:numCache>
                <c:formatCode>0%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09-45BD-848F-345E2F8ADD52}"/>
            </c:ext>
          </c:extLst>
        </c:ser>
        <c:ser>
          <c:idx val="5"/>
          <c:order val="5"/>
          <c:tx>
            <c:strRef>
              <c:f>Graficas!$G$104:$G$105</c:f>
              <c:strCache>
                <c:ptCount val="1"/>
                <c:pt idx="0">
                  <c:v>0,96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Graficas!$A$106:$A$110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Graficas!$G$106:$G$110</c:f>
              <c:numCache>
                <c:formatCode>0%</c:formatCode>
                <c:ptCount val="4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E09-45BD-848F-345E2F8ADD52}"/>
            </c:ext>
          </c:extLst>
        </c:ser>
        <c:ser>
          <c:idx val="6"/>
          <c:order val="6"/>
          <c:tx>
            <c:strRef>
              <c:f>Graficas!$H$104:$H$105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Graficas!$A$106:$A$110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Graficas!$H$106:$H$110</c:f>
              <c:numCache>
                <c:formatCode>0%</c:formatCode>
                <c:ptCount val="4"/>
                <c:pt idx="0">
                  <c:v>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E09-45BD-848F-345E2F8ADD52}"/>
            </c:ext>
          </c:extLst>
        </c:ser>
        <c:ser>
          <c:idx val="7"/>
          <c:order val="7"/>
          <c:tx>
            <c:strRef>
              <c:f>Graficas!$I$104:$I$105</c:f>
              <c:strCache>
                <c:ptCount val="1"/>
                <c:pt idx="0">
                  <c:v>(en blanco)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Graficas!$A$106:$A$110</c:f>
              <c:strCache>
                <c:ptCount val="4"/>
                <c:pt idx="0">
                  <c:v>Gestión Corporativa Institucional</c:v>
                </c:pt>
                <c:pt idx="1">
                  <c:v>Gestión Pública Territorial Local</c:v>
                </c:pt>
                <c:pt idx="2">
                  <c:v>Inspección, Vigilancia y Control</c:v>
                </c:pt>
                <c:pt idx="3">
                  <c:v>(en blanco)</c:v>
                </c:pt>
              </c:strCache>
            </c:strRef>
          </c:cat>
          <c:val>
            <c:numRef>
              <c:f>Graficas!$I$106:$I$110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D-3E09-45BD-848F-345E2F8AD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9350511"/>
        <c:axId val="512116575"/>
      </c:barChart>
      <c:catAx>
        <c:axId val="211935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12116575"/>
        <c:crosses val="autoZero"/>
        <c:auto val="1"/>
        <c:lblAlgn val="ctr"/>
        <c:lblOffset val="100"/>
        <c:noMultiLvlLbl val="0"/>
      </c:catAx>
      <c:valAx>
        <c:axId val="512116575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119350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13</xdr:row>
      <xdr:rowOff>142875</xdr:rowOff>
    </xdr:from>
    <xdr:to>
      <xdr:col>10</xdr:col>
      <xdr:colOff>647700</xdr:colOff>
      <xdr:row>25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6CF67046-1D55-42AD-841D-23299388E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13</xdr:row>
      <xdr:rowOff>142875</xdr:rowOff>
    </xdr:from>
    <xdr:to>
      <xdr:col>5</xdr:col>
      <xdr:colOff>504825</xdr:colOff>
      <xdr:row>25</xdr:row>
      <xdr:rowOff>85725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6E08F30-3258-462A-A90B-483517C3E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704851</xdr:colOff>
      <xdr:row>13</xdr:row>
      <xdr:rowOff>133350</xdr:rowOff>
    </xdr:from>
    <xdr:to>
      <xdr:col>16</xdr:col>
      <xdr:colOff>314325</xdr:colOff>
      <xdr:row>25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164DF93-B2D6-4229-9829-E34E8FFFE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66675</xdr:colOff>
      <xdr:row>1</xdr:row>
      <xdr:rowOff>161925</xdr:rowOff>
    </xdr:from>
    <xdr:to>
      <xdr:col>2</xdr:col>
      <xdr:colOff>371475</xdr:colOff>
      <xdr:row>8</xdr:row>
      <xdr:rowOff>47624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PROCESO">
              <a:extLst>
                <a:ext uri="{FF2B5EF4-FFF2-40B4-BE49-F238E27FC236}">
                  <a16:creationId xmlns:a16="http://schemas.microsoft.com/office/drawing/2014/main" id="{BCBA7FB2-B89F-455A-B66F-5FDA0118502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CES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675" y="657225"/>
              <a:ext cx="1828800" cy="12191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476249</xdr:colOff>
      <xdr:row>1</xdr:row>
      <xdr:rowOff>161925</xdr:rowOff>
    </xdr:from>
    <xdr:to>
      <xdr:col>9</xdr:col>
      <xdr:colOff>409575</xdr:colOff>
      <xdr:row>13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META PLAN DE GESTIÓN VIGENCIA">
              <a:extLst>
                <a:ext uri="{FF2B5EF4-FFF2-40B4-BE49-F238E27FC236}">
                  <a16:creationId xmlns:a16="http://schemas.microsoft.com/office/drawing/2014/main" id="{4F22064D-2041-44C6-B8AF-A550E99D395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TA PLAN DE GESTIÓN VIGE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00249" y="657225"/>
              <a:ext cx="5267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95250</xdr:colOff>
      <xdr:row>8</xdr:row>
      <xdr:rowOff>57150</xdr:rowOff>
    </xdr:from>
    <xdr:to>
      <xdr:col>2</xdr:col>
      <xdr:colOff>400050</xdr:colOff>
      <xdr:row>13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7" name="TIPO DE META">
              <a:extLst>
                <a:ext uri="{FF2B5EF4-FFF2-40B4-BE49-F238E27FC236}">
                  <a16:creationId xmlns:a16="http://schemas.microsoft.com/office/drawing/2014/main" id="{325B78E5-2A94-432E-B273-7725769E9C7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ME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1885950"/>
              <a:ext cx="1828800" cy="13049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514350</xdr:colOff>
      <xdr:row>1</xdr:row>
      <xdr:rowOff>180976</xdr:rowOff>
    </xdr:from>
    <xdr:to>
      <xdr:col>16</xdr:col>
      <xdr:colOff>314326</xdr:colOff>
      <xdr:row>13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8" name="NOMBRE DEL INDICADOR">
              <a:extLst>
                <a:ext uri="{FF2B5EF4-FFF2-40B4-BE49-F238E27FC236}">
                  <a16:creationId xmlns:a16="http://schemas.microsoft.com/office/drawing/2014/main" id="{1D98752F-3B5D-4E1F-B049-F984FC69C5F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INDICADO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72350" y="676275"/>
              <a:ext cx="5133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171450</xdr:rowOff>
    </xdr:from>
    <xdr:to>
      <xdr:col>5</xdr:col>
      <xdr:colOff>4143375</xdr:colOff>
      <xdr:row>10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D9A8D1-6592-436A-BC57-1E48E9718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12</xdr:row>
      <xdr:rowOff>85725</xdr:rowOff>
    </xdr:from>
    <xdr:to>
      <xdr:col>6</xdr:col>
      <xdr:colOff>38100</xdr:colOff>
      <xdr:row>26</xdr:row>
      <xdr:rowOff>161925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7786752-B807-4958-8FB3-B5DC0C0CF1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71871</xdr:colOff>
      <xdr:row>56</xdr:row>
      <xdr:rowOff>20782</xdr:rowOff>
    </xdr:from>
    <xdr:to>
      <xdr:col>17</xdr:col>
      <xdr:colOff>522143</xdr:colOff>
      <xdr:row>70</xdr:row>
      <xdr:rowOff>96982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A9ADE8F7-2534-4E6B-8AE8-14024C2C9C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438150</xdr:colOff>
      <xdr:row>86</xdr:row>
      <xdr:rowOff>76200</xdr:rowOff>
    </xdr:from>
    <xdr:to>
      <xdr:col>9</xdr:col>
      <xdr:colOff>19050</xdr:colOff>
      <xdr:row>100</xdr:row>
      <xdr:rowOff>152400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660EEC9-E87C-4D0F-8FD3-327C8CBA7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</xdr:colOff>
      <xdr:row>94</xdr:row>
      <xdr:rowOff>161925</xdr:rowOff>
    </xdr:from>
    <xdr:to>
      <xdr:col>12</xdr:col>
      <xdr:colOff>695325</xdr:colOff>
      <xdr:row>109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802B7BA-1991-4B5B-942D-A7B2A74C5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Informes/Actualizar/Ple_p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263.643561226854" createdVersion="6" refreshedVersion="6" minRefreshableVersion="3" recordCount="25" xr:uid="{CC95F3B2-05D4-4A11-962C-5EB589F28AA6}">
  <cacheSource type="worksheet">
    <worksheetSource ref="A1:AT26" sheet="GENERAL"/>
  </cacheSource>
  <cacheFields count="46">
    <cacheField name="No OE" numFmtId="9">
      <sharedItems containsString="0" containsBlank="1" containsNumber="1" containsInteger="1" minValue="1" maxValue="4"/>
    </cacheField>
    <cacheField name="OBJETIVO ESTRATÉGICO" numFmtId="9">
      <sharedItems containsBlank="1"/>
    </cacheField>
    <cacheField name="PROCESO" numFmtId="9">
      <sharedItems containsBlank="1" count="4">
        <s v="Gestión Pública Territorial Local"/>
        <s v="Gestión Corporativa Institucional"/>
        <s v="Inspección, Vigilancia y Control"/>
        <m/>
      </sharedItems>
    </cacheField>
    <cacheField name="No. Meta " numFmtId="9">
      <sharedItems containsBlank="1"/>
    </cacheField>
    <cacheField name="META PLAN DE GESTIÓN VIGENCIA" numFmtId="9">
      <sharedItems containsBlank="1" count="21" longText="1">
        <s v="Alcanzar en un 75% el avance de las metas del Plan de Desarrollo Local acumuladas al 30 de septiembre de 2024 (metas entregadas)"/>
        <s v="Girar mínimo el 65% del presupuesto comprometido constituido como obligaciones por pagar de la vigencia 2023"/>
        <s v="Girar mínimo el 63% del presupuesto comprometido constituido como obligaciones por pagar de la vigencia 2022 y anteriores"/>
        <s v="Comprometer mínimo el 30% al 30 de junio y el 96% al 31 de diciembre del presupuesto de inversión directa de la vigencia 2024"/>
        <s v="Girar mínimo el 52% del presupuesto total  disponible de inversión directa de la vigencia"/>
        <s v="Registrar en el sistema SIPSE Local, el 100% de los contratos publicados en la plataforma SECOP II de la vigencia. (Con excepción de comodatos, procesos de contratos de corredor de seguros, convenios interadministrativos, procesos de contratación por Tienda Virtual)"/>
        <s v="Lograr que el 100% de los contratos registrados en SIPSE-Local se encuentren, dentro del sistema, en estado “ejecución”"/>
        <s v="Registrar y actualizar al 90% la información en el Módulo de proyectos de SIPSE LOCAL de proyectos de inversión de la vigencia 2024"/>
        <s v="Registrar  al 100% la información en el Módulo de proyectos de SIPSE LOCAL de proyectos de inversión del nuevo plan de desarrollo local de la vigencia 2025 - 2026"/>
        <s v="Realizar 21.600 impulsos procesales (avocar, rechazar, enviar al competente y todo lo que derive del desarrollo de la actuación) sobre las actuaciones de policía que se encuentran a cargo de las inspecciones de policía"/>
        <s v="Proferir 5.400 fallos de fondo en primera instancia sobre las actuaciones de policía que se encuentran a cargo de las inspecciones de policía"/>
        <s v="Terminar (archivar) 50 actuaciones administrativas activas"/>
        <s v="Terminar 21 actuaciones administrativas en primera instancia"/>
        <s v="Realizar 322 operativos de inspección, vigilancia y control en materia de integridad del espacio público"/>
        <s v="Realizar 144 operativos de inspección, vigilancia y control en materia de actividad económica"/>
        <s v="Realizar 40 operativos de inspección, vigilancia y control para dar cumplimiento a los fallos de cerros orientales"/>
        <s v="Realizar 37 operativos de inspección, vigilancia y control en materia de actividad ambiental"/>
        <s v="Total metas técnicas (80%)"/>
        <m/>
        <s v="Total metas transversales (20%)"/>
        <s v="Total plan de gestión "/>
      </sharedItems>
    </cacheField>
    <cacheField name="META" numFmtId="9">
      <sharedItems containsString="0" containsBlank="1" containsNumber="1" minValue="0.52" maxValue="1"/>
    </cacheField>
    <cacheField name="TIPO DE META" numFmtId="9">
      <sharedItems containsBlank="1" count="3">
        <s v="Retadora (mejora)"/>
        <s v="Gestión"/>
        <m/>
      </sharedItems>
    </cacheField>
    <cacheField name="NOMBRE DEL INDICADOR" numFmtId="9">
      <sharedItems containsBlank="1" count="17">
        <s v="Avance cumplimiento metas Plan de Desarrollo Local (metas entregadas)"/>
        <s v="Porcentaje de giros acumulados de obligaciones por pagar de la vigencia 2023"/>
        <s v="Porcentaje de giros acumulados de obligaciones por pagar de la vigencia 2022 y anteriores"/>
        <s v="Porcentaje de compromiso del presupuesto de inversión directa de la vigencia 2024"/>
        <s v="Porcentaje de giros acumulados de inversión directa de la vigencia"/>
        <s v="Porcentaje de contratos registrados en SIPSE Local"/>
        <s v="Porcentaje de contratos en estado ejecución registrados en SIPSE Local"/>
        <s v="Porcentaje de proyectos de inversión con información de resultados actualizada en SIPSE Local"/>
        <s v="Expedientes a cargo de las inspecciones de policía impulsados"/>
        <s v="Fallos de fondo en primera instancia proferidos"/>
        <s v="Actuaciones Administrativas terminadas (archivadas)"/>
        <s v="Actuaciones Administrativas terminadas hasta la primera instancia"/>
        <s v="Acciones de control u operativos en materia de  integridad del espacio publico"/>
        <s v="Acciones de control u operativos en materia de actividad económica realizadas"/>
        <s v="Acciones de control u operativos para el cumplimiento de los fallos de cerros orientales realizadas"/>
        <s v="Acciones de control u operativos en materia de actividad ambiental realizadas"/>
        <m/>
      </sharedItems>
    </cacheField>
    <cacheField name="FÓRMULA DEL INDICADOR" numFmtId="9">
      <sharedItems containsBlank="1"/>
    </cacheField>
    <cacheField name="LÍNEA BASE" numFmtId="9">
      <sharedItems containsBlank="1"/>
    </cacheField>
    <cacheField name="TIPO DE PROGRAMACIÓN" numFmtId="9">
      <sharedItems containsBlank="1"/>
    </cacheField>
    <cacheField name="UNIDAD DE MEDIDA" numFmtId="9">
      <sharedItems containsBlank="1"/>
    </cacheField>
    <cacheField name="I TRI" numFmtId="9">
      <sharedItems containsString="0" containsBlank="1" containsNumber="1" minValue="0" maxValue="1"/>
    </cacheField>
    <cacheField name="II TRI" numFmtId="9">
      <sharedItems containsString="0" containsBlank="1" containsNumber="1" minValue="0" maxValue="1"/>
    </cacheField>
    <cacheField name="III TRI" numFmtId="9">
      <sharedItems containsString="0" containsBlank="1" containsNumber="1" minValue="0" maxValue="1"/>
    </cacheField>
    <cacheField name="IV TRI" numFmtId="9">
      <sharedItems containsString="0" containsBlank="1" containsNumber="1" minValue="0" maxValue="1"/>
    </cacheField>
    <cacheField name="TOTAL PROGRAMACIÓN VIGENCIA" numFmtId="9">
      <sharedItems containsString="0" containsBlank="1" containsNumber="1" minValue="0.52" maxValue="21600" count="16">
        <n v="0.75"/>
        <n v="0.65"/>
        <n v="0.63"/>
        <n v="0.96"/>
        <n v="0.52"/>
        <n v="1"/>
        <n v="0.9"/>
        <m/>
        <n v="40" u="1"/>
        <n v="50" u="1"/>
        <n v="144" u="1"/>
        <n v="5400" u="1"/>
        <n v="21" u="1"/>
        <n v="322" u="1"/>
        <n v="37" u="1"/>
        <n v="21600" u="1"/>
      </sharedItems>
    </cacheField>
    <cacheField name="TIPO DE INDICADOR" numFmtId="9">
      <sharedItems containsBlank="1"/>
    </cacheField>
    <cacheField name="ENTREGABLE" numFmtId="9">
      <sharedItems containsBlank="1"/>
    </cacheField>
    <cacheField name="FUENTE DE INFORMACIÓN" numFmtId="9">
      <sharedItems containsBlank="1"/>
    </cacheField>
    <cacheField name="RESPONSABLES DE LA META" numFmtId="9">
      <sharedItems containsBlank="1"/>
    </cacheField>
    <cacheField name="DEPENDENCIA RESPONSABLE DEL REPORTE DE LA META" numFmtId="9">
      <sharedItems containsBlank="1"/>
    </cacheField>
    <cacheField name="I TRIMESTRE   PROGRAMADO" numFmtId="9">
      <sharedItems containsString="0" containsBlank="1" containsNumber="1" minValue="0" maxValue="1"/>
    </cacheField>
    <cacheField name="I TRIMESTRE  EJECUTADO" numFmtId="9">
      <sharedItems containsNonDate="0" containsString="0" containsBlank="1"/>
    </cacheField>
    <cacheField name="I TRIMESTRE  RESULTADO DE LA MEDICIÓN" numFmtId="9">
      <sharedItems containsMixedTypes="1" containsNumber="1" containsInteger="1" minValue="0" maxValue="0"/>
    </cacheField>
    <cacheField name="I TRIMESTRE  ANÁLISIS DE AVANCE" numFmtId="9">
      <sharedItems containsNonDate="0" containsString="0" containsBlank="1"/>
    </cacheField>
    <cacheField name="I TRIMESTRE   EVIDENCIA " numFmtId="9">
      <sharedItems containsNonDate="0" containsString="0" containsBlank="1"/>
    </cacheField>
    <cacheField name="II TRIMESTRE  PROGRAMADO" numFmtId="9">
      <sharedItems containsString="0" containsBlank="1" containsNumber="1" minValue="0" maxValue="1"/>
    </cacheField>
    <cacheField name="II TRIMESTRE  EJECUTADO" numFmtId="9">
      <sharedItems containsSemiMixedTypes="0" containsString="0" containsNumber="1" containsInteger="1" minValue="0" maxValue="0"/>
    </cacheField>
    <cacheField name="II TRIMESTRE  RESULTADO DE LA MEDICIÓN" numFmtId="9">
      <sharedItems containsMixedTypes="1" containsNumber="1" containsInteger="1" minValue="0" maxValue="0"/>
    </cacheField>
    <cacheField name="II TRIMESTRE  ANÁLISIS DE AVANCE" numFmtId="9">
      <sharedItems containsNonDate="0" containsString="0" containsBlank="1"/>
    </cacheField>
    <cacheField name="II TRIMESTRE  EVIDENCIA " numFmtId="9">
      <sharedItems containsNonDate="0" containsString="0" containsBlank="1"/>
    </cacheField>
    <cacheField name="III TRIMESTRE  PROGRAMADO" numFmtId="9">
      <sharedItems containsString="0" containsBlank="1" containsNumber="1" minValue="0" maxValue="1"/>
    </cacheField>
    <cacheField name="III TRIMESTRE EJECUTADO" numFmtId="9">
      <sharedItems containsSemiMixedTypes="0" containsString="0" containsNumber="1" containsInteger="1" minValue="0" maxValue="0"/>
    </cacheField>
    <cacheField name="III TRIMESTRE  RESULTADO DE LA MEDICIÓN" numFmtId="9">
      <sharedItems containsMixedTypes="1" containsNumber="1" containsInteger="1" minValue="0" maxValue="0"/>
    </cacheField>
    <cacheField name="III TRIMESTRE ANÁLISIS DE AVANCE" numFmtId="9">
      <sharedItems containsSemiMixedTypes="0" containsString="0" containsNumber="1" containsInteger="1" minValue="0" maxValue="0"/>
    </cacheField>
    <cacheField name="III TRIMESTRE EVIDENCIA " numFmtId="9">
      <sharedItems containsNonDate="0" containsString="0" containsBlank="1"/>
    </cacheField>
    <cacheField name="IV TRIMESTRE  PROGRAMADO" numFmtId="9">
      <sharedItems containsString="0" containsBlank="1" containsNumber="1" minValue="0" maxValue="1"/>
    </cacheField>
    <cacheField name="IV TRIMESTRE EJECUTADO" numFmtId="9">
      <sharedItems containsSemiMixedTypes="0" containsString="0" containsNumber="1" containsInteger="1" minValue="0" maxValue="0"/>
    </cacheField>
    <cacheField name="IV TRIMESTRE  RESULTADO DE LA MEDICIÓN" numFmtId="9">
      <sharedItems containsMixedTypes="1" containsNumber="1" containsInteger="1" minValue="0" maxValue="0"/>
    </cacheField>
    <cacheField name="IV TRIMESTRE  ANÁLISIS DE AVANCE" numFmtId="9">
      <sharedItems containsNonDate="0" containsString="0" containsBlank="1"/>
    </cacheField>
    <cacheField name="IV TRIMESTRE  EVIDENCIA " numFmtId="9">
      <sharedItems containsNonDate="0" containsString="0" containsBlank="1"/>
    </cacheField>
    <cacheField name="SEGUIMIENTO ACUMULADO PROGRAMADO" numFmtId="9">
      <sharedItems containsString="0" containsBlank="1" containsNumber="1" minValue="0" maxValue="21600" count="17">
        <n v="0.75"/>
        <n v="0.65"/>
        <n v="0.63"/>
        <n v="0.96"/>
        <n v="0.52"/>
        <n v="1"/>
        <n v="0.9"/>
        <m/>
        <n v="0"/>
        <n v="40" u="1"/>
        <n v="50" u="1"/>
        <n v="144" u="1"/>
        <n v="5400" u="1"/>
        <n v="21" u="1"/>
        <n v="322" u="1"/>
        <n v="37" u="1"/>
        <n v="21600" u="1"/>
      </sharedItems>
    </cacheField>
    <cacheField name="SEGUIMIENTO ACUMULADO EJECUTADO" numFmtId="9">
      <sharedItems containsSemiMixedTypes="0" containsString="0" containsNumber="1" containsInteger="1" minValue="0" maxValue="0"/>
    </cacheField>
    <cacheField name="SEGUIMIENTO ACUMULADO RESULTADO DE LA MEDICIÓN" numFmtId="9">
      <sharedItems containsMixedTypes="1" containsNumber="1" containsInteger="1" minValue="0" maxValue="0"/>
    </cacheField>
    <cacheField name="SEGUIMIENTO ACUMULADO ANÁLISIS DE AVANCE" numFmtId="9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211690239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n v="4"/>
    <s v="Realizar acciones enfocadas al fortalecimiento de la gobernabilidad democrática local"/>
    <x v="0"/>
    <s v="1"/>
    <x v="0"/>
    <n v="0.75"/>
    <x v="0"/>
    <x v="0"/>
    <s v="% Avance metas Plan de Desarrollo Local acumulado al periodo evaluado (marzo, junio y septiembre)"/>
    <s v="Resultados a 31 de diciembre de 2023"/>
    <s v="Creciente"/>
    <s v="Porcentaje"/>
    <n v="0"/>
    <n v="0"/>
    <n v="0.75"/>
    <n v="0"/>
    <x v="0"/>
    <s v="Efectividad"/>
    <s v="Reporte trimestral de avance del Plan de Desarrollo Local - PDL"/>
    <s v="MUSI"/>
    <s v="Alcaldía Local - Área de Gestión del Desarrollo, Adminsitrativa y Financiera"/>
    <s v="Dirección para la Gestión del Desarrollo Local"/>
    <n v="0"/>
    <m/>
    <e v="#DIV/0!"/>
    <m/>
    <m/>
    <n v="0"/>
    <n v="0"/>
    <e v="#DIV/0!"/>
    <m/>
    <m/>
    <n v="0.75"/>
    <n v="0"/>
    <n v="0"/>
    <n v="0"/>
    <m/>
    <n v="0"/>
    <n v="0"/>
    <e v="#DIV/0!"/>
    <m/>
    <m/>
    <x v="0"/>
    <n v="0"/>
    <n v="0"/>
    <m/>
  </r>
  <r>
    <n v="1"/>
    <s v="Realizar acciones enfocadas al fortalecimiento de la gobernabilidad democrática local"/>
    <x v="1"/>
    <s v="2"/>
    <x v="1"/>
    <n v="0.65"/>
    <x v="0"/>
    <x v="1"/>
    <s v="(Giros acumulados/Presupuesto comprometido constituido como obligaciones por pagar de la vigencia 2023)*100"/>
    <s v="Resultados a 31 de diciembre de 2023"/>
    <s v="Creciente"/>
    <s v="Porcentaje"/>
    <n v="0.14000000000000001"/>
    <n v="0.27"/>
    <n v="0.45"/>
    <n v="0.65"/>
    <x v="1"/>
    <s v="Eficacia"/>
    <s v="Reporte seguimiento mensual consolidado"/>
    <s v="BOGDATA"/>
    <s v="Alcaldía Local - Área de Gestión del Desarrollo, Adminsitrativa y Financiera"/>
    <s v="Dirección para la Gestión del Desarrollo Local"/>
    <n v="0.14000000000000001"/>
    <m/>
    <n v="0"/>
    <m/>
    <m/>
    <n v="0.27"/>
    <n v="0"/>
    <n v="0"/>
    <m/>
    <m/>
    <n v="0.45"/>
    <n v="0"/>
    <n v="0"/>
    <n v="0"/>
    <m/>
    <n v="0.65"/>
    <n v="0"/>
    <n v="0"/>
    <m/>
    <m/>
    <x v="1"/>
    <n v="0"/>
    <n v="0"/>
    <m/>
  </r>
  <r>
    <n v="1"/>
    <s v="Realizar acciones enfocadas al fortalecimiento de la gobernabilidad democrática local"/>
    <x v="1"/>
    <s v="3"/>
    <x v="2"/>
    <n v="0.63"/>
    <x v="0"/>
    <x v="2"/>
    <s v="(Giros acumulados/Presupuesto comprometido constituido como obligaciones por pagar de la vigencia 2022 y anteriores)*100"/>
    <s v="Resultados a 31 de diciembre de 2023"/>
    <s v="Creciente"/>
    <s v="Porcentaje"/>
    <n v="0.12"/>
    <n v="0.25"/>
    <n v="0.43"/>
    <n v="0.63"/>
    <x v="2"/>
    <s v="Eficacia"/>
    <s v="Reporte seguimiento mensual consolidado"/>
    <s v="BOGDATA"/>
    <s v="Alcaldía Local - Área de Gestión del Desarrollo, Adminsitrativa y Financiera"/>
    <s v="Dirección para la Gestión del Desarrollo Local"/>
    <n v="0.12"/>
    <m/>
    <n v="0"/>
    <m/>
    <m/>
    <n v="0.25"/>
    <n v="0"/>
    <n v="0"/>
    <m/>
    <m/>
    <n v="0.43"/>
    <n v="0"/>
    <n v="0"/>
    <n v="0"/>
    <m/>
    <n v="0.63"/>
    <n v="0"/>
    <n v="0"/>
    <m/>
    <m/>
    <x v="2"/>
    <n v="0"/>
    <n v="0"/>
    <m/>
  </r>
  <r>
    <n v="1"/>
    <s v="Realizar acciones enfocadas al fortalecimiento de la gobernabilidad democrática local"/>
    <x v="1"/>
    <s v="4"/>
    <x v="3"/>
    <n v="1"/>
    <x v="0"/>
    <x v="3"/>
    <s v="(Valor de RP de inversión directa de la vigencia  / Valor total del presupuesto de inversión directa de la Vigencia)*100"/>
    <s v="Resultados a 31 de diciembre de 2023"/>
    <s v="Creciente"/>
    <s v="Porcentaje"/>
    <n v="0.2"/>
    <n v="0.3"/>
    <n v="0.6"/>
    <n v="0.96"/>
    <x v="3"/>
    <s v="Eficacia"/>
    <s v="Reporte seguimiento mensual consolidado"/>
    <s v="BOGDATA"/>
    <s v="Alcaldía Local - Área de Gestión del Desarrollo, Adminsitrativa y Financiera"/>
    <s v="Dirección para la Gestión del Desarrollo Local"/>
    <n v="0.2"/>
    <m/>
    <n v="0"/>
    <m/>
    <m/>
    <n v="0.3"/>
    <n v="0"/>
    <n v="0"/>
    <m/>
    <m/>
    <n v="0.6"/>
    <n v="0"/>
    <n v="0"/>
    <n v="0"/>
    <m/>
    <n v="0.96"/>
    <n v="0"/>
    <n v="0"/>
    <m/>
    <m/>
    <x v="3"/>
    <n v="0"/>
    <n v="0"/>
    <m/>
  </r>
  <r>
    <n v="1"/>
    <s v="Realizar acciones enfocadas al fortalecimiento de la gobernabilidad democrática local"/>
    <x v="1"/>
    <s v="5"/>
    <x v="4"/>
    <n v="0.52"/>
    <x v="0"/>
    <x v="4"/>
    <s v="(Giros acumulados de inversión directa/Presupuesto disponible de inversión directa de la vigencia)*100"/>
    <s v="Resultados a 31 de diciembre de 2023"/>
    <s v="Creciente"/>
    <s v="Porcentaje"/>
    <n v="0.1"/>
    <n v="0.25"/>
    <n v="0.35"/>
    <n v="0.52"/>
    <x v="4"/>
    <s v="Eficacia"/>
    <s v="Reporte seguimiento mensual consolidado"/>
    <s v="BOGDATA"/>
    <s v="Alcaldía Local - Área de Gestión del Desarrollo, Adminsitrativa y Financiera"/>
    <s v="Dirección para la Gestión del Desarrollo Local"/>
    <n v="0.1"/>
    <m/>
    <n v="0"/>
    <m/>
    <m/>
    <n v="0.25"/>
    <n v="0"/>
    <n v="0"/>
    <m/>
    <m/>
    <n v="0.35"/>
    <n v="0"/>
    <n v="0"/>
    <n v="0"/>
    <m/>
    <n v="0.52"/>
    <n v="0"/>
    <n v="0"/>
    <m/>
    <m/>
    <x v="4"/>
    <n v="0"/>
    <n v="0"/>
    <m/>
  </r>
  <r>
    <n v="1"/>
    <s v="Realizar acciones enfocadas al fortalecimiento de la gobernabilidad democrática local"/>
    <x v="1"/>
    <s v="6"/>
    <x v="5"/>
    <n v="1"/>
    <x v="1"/>
    <x v="5"/>
    <s v="(Número de contratos registrados en SIPSE Local /Número de contratos publicados en la plataforma SECOP II)*100%"/>
    <s v="Resultados a 31 de diciembre de 2023"/>
    <s v="Constante"/>
    <s v="Porcentaje"/>
    <n v="0.98"/>
    <n v="1"/>
    <n v="1"/>
    <n v="1"/>
    <x v="5"/>
    <s v="Eficacia"/>
    <s v="Reporte de seguimiento  consolidado"/>
    <s v="SIPSE LOCAL y SECOP"/>
    <s v="Alcaldía Local - Área de Gestión del Desarrollo, Adminsitrativa y Financiera"/>
    <s v="Dirección para la Gestión del Desarrollo Local"/>
    <n v="0.98"/>
    <m/>
    <n v="0"/>
    <m/>
    <m/>
    <n v="1"/>
    <n v="0"/>
    <n v="0"/>
    <m/>
    <m/>
    <n v="1"/>
    <n v="0"/>
    <n v="0"/>
    <n v="0"/>
    <m/>
    <n v="1"/>
    <n v="0"/>
    <n v="0"/>
    <m/>
    <m/>
    <x v="5"/>
    <n v="0"/>
    <n v="0"/>
    <m/>
  </r>
  <r>
    <n v="1"/>
    <s v="Realizar acciones enfocadas al fortalecimiento de la gobernabilidad democrática local"/>
    <x v="1"/>
    <s v="7"/>
    <x v="6"/>
    <n v="1"/>
    <x v="1"/>
    <x v="6"/>
    <s v="(Número de contratos registrados en SIPSE Local en estado ejecución /Número total de contratos registrados en SECOP en estado En ejecucion o Firmado)*100%"/>
    <s v="Resultados a 31 de diciembre de 2023"/>
    <s v="Constante"/>
    <s v="Porcentaje"/>
    <n v="1"/>
    <n v="1"/>
    <n v="1"/>
    <n v="1"/>
    <x v="5"/>
    <s v="Eficacia"/>
    <s v="Reporte de seguimiento  consolidado"/>
    <s v="SIPSE LOCAL"/>
    <s v="Alcaldía Local - Área de Gestión del Desarrollo, Adminsitrativa y Financiera"/>
    <s v="Dirección para la Gestión del Desarrollo Local"/>
    <n v="1"/>
    <m/>
    <n v="0"/>
    <m/>
    <m/>
    <n v="1"/>
    <n v="0"/>
    <n v="0"/>
    <m/>
    <m/>
    <n v="1"/>
    <n v="0"/>
    <n v="0"/>
    <n v="0"/>
    <m/>
    <n v="1"/>
    <n v="0"/>
    <n v="0"/>
    <m/>
    <m/>
    <x v="5"/>
    <n v="0"/>
    <n v="0"/>
    <m/>
  </r>
  <r>
    <n v="1"/>
    <s v="Realizar acciones enfocadas al fortalecimiento de la gobernabilidad democrática local"/>
    <x v="1"/>
    <s v="8"/>
    <x v="7"/>
    <n v="0.9"/>
    <x v="1"/>
    <x v="7"/>
    <s v="(Número de Proyectos de inversión con información de seguimiento actualizada en SIPSE Local / Número de Proyectos de inversión registrados en SIPSE LOCAL (SEGPLAN))*90%"/>
    <s v="Resultados a 31 de diciembre de 2023"/>
    <s v="Constante"/>
    <s v="Porcentaje"/>
    <n v="0.9"/>
    <n v="0.9"/>
    <n v="0.9"/>
    <n v="0.9"/>
    <x v="6"/>
    <s v="Eficacia"/>
    <s v="Reporte de seguimiento_x000a_consolidado"/>
    <s v="SIPSE LOCAL"/>
    <s v="Alcaldía Local - Área de Gestión del Desarrollo, Adminsitrativa y Financiera"/>
    <s v="Reporte de SIPSE Local"/>
    <n v="0.9"/>
    <m/>
    <n v="0"/>
    <m/>
    <m/>
    <n v="0.9"/>
    <n v="0"/>
    <n v="0"/>
    <m/>
    <m/>
    <n v="0.9"/>
    <n v="0"/>
    <n v="0"/>
    <n v="0"/>
    <m/>
    <n v="0.9"/>
    <n v="0"/>
    <n v="0"/>
    <m/>
    <m/>
    <x v="6"/>
    <n v="0"/>
    <n v="0"/>
    <m/>
  </r>
  <r>
    <n v="1"/>
    <s v="Realizar acciones enfocadas al fortalecimiento de la gobernabilidad democrática local"/>
    <x v="1"/>
    <s v="9"/>
    <x v="8"/>
    <n v="1"/>
    <x v="1"/>
    <x v="7"/>
    <s v="(Numero Proyectos de inversión registrados en SIPSE Local / Numero de Proyectos de inversión aprobados en SEGPLAN)*100%"/>
    <s v="Resultados a 31 de diciembre de 2023"/>
    <s v="Creciente"/>
    <s v="Porcentaje"/>
    <n v="0"/>
    <n v="0"/>
    <n v="0"/>
    <n v="1"/>
    <x v="5"/>
    <s v="Eficacia"/>
    <s v="Reporte de seguimiento_x000a_consolidado"/>
    <s v="SIPSE LOCAL"/>
    <s v="Alcaldía Local - Área de Gestión del Desarrollo, Adminsitrativa y Financiera"/>
    <s v="Reporte de SIPSE Local"/>
    <n v="0"/>
    <m/>
    <e v="#DIV/0!"/>
    <m/>
    <m/>
    <n v="0"/>
    <n v="0"/>
    <e v="#DIV/0!"/>
    <m/>
    <m/>
    <n v="0"/>
    <n v="0"/>
    <e v="#DIV/0!"/>
    <n v="0"/>
    <m/>
    <n v="1"/>
    <n v="0"/>
    <n v="0"/>
    <m/>
    <m/>
    <x v="5"/>
    <n v="0"/>
    <n v="0"/>
    <m/>
  </r>
  <r>
    <n v="4"/>
    <s v="Realizar acciones enfocadas al fortalecimiento de la gobernabilidad democrática local"/>
    <x v="2"/>
    <s v="10"/>
    <x v="9"/>
    <n v="1"/>
    <x v="1"/>
    <x v="8"/>
    <s v="Número de expedientes a cargo de las inspecciones de policía impulsados"/>
    <s v="Resultados a 31 de diciembre de 2023"/>
    <s v="Suma"/>
    <s v="Expedientes de actuaciones de policía"/>
    <n v="1"/>
    <n v="1"/>
    <n v="1"/>
    <n v="1"/>
    <x v="5"/>
    <s v="Eficacia"/>
    <s v="Reporte de seguimiento de impulsos procesales"/>
    <s v="Aplicativo ARCO"/>
    <s v="Alcaldía Local - Área de Gestión Policiva"/>
    <s v="Dirección para la Gestión Policiva"/>
    <n v="1"/>
    <m/>
    <n v="0"/>
    <m/>
    <m/>
    <n v="1"/>
    <n v="0"/>
    <n v="0"/>
    <m/>
    <m/>
    <n v="1"/>
    <n v="0"/>
    <n v="0"/>
    <n v="0"/>
    <m/>
    <n v="1"/>
    <n v="0"/>
    <n v="0"/>
    <m/>
    <m/>
    <x v="5"/>
    <n v="0"/>
    <n v="0"/>
    <m/>
  </r>
  <r>
    <n v="4"/>
    <s v="Realizar acciones enfocadas al fortalecimiento de la gobernabilidad democrática local"/>
    <x v="2"/>
    <s v="11"/>
    <x v="10"/>
    <n v="1"/>
    <x v="0"/>
    <x v="9"/>
    <s v="Número de Fallos de fondo en primera instancia proferidos"/>
    <s v="Resultados a 31 de diciembre de 2023"/>
    <s v="Suma"/>
    <s v="Fallos de fondo"/>
    <n v="1"/>
    <n v="1"/>
    <n v="1"/>
    <n v="1"/>
    <x v="5"/>
    <s v="Eficacia"/>
    <s v="Reporte de seguimiento de fallos de fondo de actuaciones de policía"/>
    <s v="Aplicativo ARCO"/>
    <s v="Alcaldía Local - Área de Gestión Policiva"/>
    <s v="Dirección para la Gestión Policiva"/>
    <n v="1"/>
    <m/>
    <n v="0"/>
    <m/>
    <m/>
    <n v="1"/>
    <n v="0"/>
    <n v="0"/>
    <m/>
    <m/>
    <n v="1"/>
    <n v="0"/>
    <n v="0"/>
    <n v="0"/>
    <m/>
    <n v="1"/>
    <n v="0"/>
    <n v="0"/>
    <m/>
    <m/>
    <x v="5"/>
    <n v="0"/>
    <n v="0"/>
    <m/>
  </r>
  <r>
    <n v="4"/>
    <s v="Realizar acciones enfocadas al fortalecimiento de la gobernabilidad democrática local"/>
    <x v="2"/>
    <s v="12"/>
    <x v="11"/>
    <n v="1"/>
    <x v="0"/>
    <x v="10"/>
    <s v="Número de Actuaciones Administrativas terminadas (archivadas)"/>
    <s v="Resultados a 31 de diciembre de 2023"/>
    <s v="Suma"/>
    <s v="Actuaciones administrativas terminadas"/>
    <n v="1"/>
    <n v="1"/>
    <n v="1"/>
    <n v="1"/>
    <x v="5"/>
    <s v="Eficacia"/>
    <s v="Reporte de seguimiento de actuaciones administrativas terminadas por vía gubernativa"/>
    <s v="Aplicativo Si Actúa I"/>
    <s v="Alcaldía Local - Área de Gestión Policiva"/>
    <s v="Dirección para la Gestión Policiva"/>
    <n v="1"/>
    <m/>
    <n v="0"/>
    <m/>
    <m/>
    <n v="1"/>
    <n v="0"/>
    <n v="0"/>
    <m/>
    <m/>
    <n v="1"/>
    <n v="0"/>
    <n v="0"/>
    <n v="0"/>
    <m/>
    <n v="1"/>
    <n v="0"/>
    <n v="0"/>
    <m/>
    <m/>
    <x v="5"/>
    <n v="0"/>
    <n v="0"/>
    <m/>
  </r>
  <r>
    <n v="4"/>
    <s v="Realizar acciones enfocadas al fortalecimiento de la gobernabilidad democrática local"/>
    <x v="2"/>
    <s v="13"/>
    <x v="12"/>
    <n v="1"/>
    <x v="1"/>
    <x v="11"/>
    <s v="Número de Actuaciones Administrativas terminadas hasta la primera instancia"/>
    <s v="Resultados a 31 de diciembre de 2023"/>
    <s v="Suma"/>
    <s v="Actuaciones administrativas terminadas por vía gubernativa"/>
    <n v="1"/>
    <n v="1"/>
    <n v="1"/>
    <n v="1"/>
    <x v="5"/>
    <s v="Eficacia"/>
    <s v="Reporte de seguimiento de actuaciones administrativas terminadas por vía gubernativa"/>
    <s v="Aplicativo Si Actúa I"/>
    <s v="Alcaldía Local - Área de Gestión Policiva"/>
    <s v="Dirección para la Gestión Policiva"/>
    <n v="1"/>
    <m/>
    <n v="0"/>
    <m/>
    <m/>
    <n v="1"/>
    <n v="0"/>
    <n v="0"/>
    <m/>
    <m/>
    <n v="1"/>
    <n v="0"/>
    <n v="0"/>
    <n v="0"/>
    <m/>
    <n v="1"/>
    <n v="0"/>
    <n v="0"/>
    <m/>
    <m/>
    <x v="5"/>
    <n v="0"/>
    <n v="0"/>
    <m/>
  </r>
  <r>
    <n v="4"/>
    <s v="Realizar acciones enfocadas al fortalecimiento de la gobernabilidad democrática local"/>
    <x v="2"/>
    <s v="14"/>
    <x v="13"/>
    <n v="1"/>
    <x v="1"/>
    <x v="12"/>
    <s v="Número de acciones de control u operativos en materia de  integridad del espacio publico"/>
    <s v="Resultados a 31 de diciembre de 2023"/>
    <s v="Suma"/>
    <s v="Acciones de control u operativos"/>
    <n v="1"/>
    <n v="1"/>
    <n v="1"/>
    <n v="1"/>
    <x v="5"/>
    <s v="Eficacia"/>
    <s v="Formatos de evidencia de reunión diligenciados de los operativos realizados en materia de integridad del espacio público"/>
    <s v="Registros de operativos Alcaldía Local"/>
    <s v="Alcaldía Local - Área de Gestión Policiva"/>
    <s v="Dirección para la Gestión Policiva"/>
    <n v="1"/>
    <m/>
    <n v="0"/>
    <m/>
    <m/>
    <n v="1"/>
    <n v="0"/>
    <n v="0"/>
    <m/>
    <m/>
    <n v="1"/>
    <n v="0"/>
    <n v="0"/>
    <n v="0"/>
    <m/>
    <n v="1"/>
    <n v="0"/>
    <n v="0"/>
    <m/>
    <m/>
    <x v="5"/>
    <n v="0"/>
    <n v="0"/>
    <m/>
  </r>
  <r>
    <n v="4"/>
    <s v="Realizar acciones enfocadas al fortalecimiento de la gobernabilidad democrática local"/>
    <x v="2"/>
    <s v="15"/>
    <x v="14"/>
    <n v="1"/>
    <x v="1"/>
    <x v="13"/>
    <s v="Número de acciones de control u operativos en materia de actividad económica realizadas"/>
    <s v="Resultados a 31 de diciembre de 2023"/>
    <s v="Suma"/>
    <s v="Acciones de control u operativos"/>
    <n v="1"/>
    <n v="1"/>
    <n v="1"/>
    <n v="1"/>
    <x v="5"/>
    <s v="Eficacia"/>
    <s v="Formatos de evidencia de reunión diligenciados de los operativos realizados en materia de actividad económica"/>
    <s v="Registros de operativos Alcaldía Local"/>
    <s v="Alcaldía Local - Área de Gestión Policiva"/>
    <s v="Dirección para la Gestión Policiva"/>
    <n v="1"/>
    <m/>
    <n v="0"/>
    <m/>
    <m/>
    <n v="1"/>
    <n v="0"/>
    <n v="0"/>
    <m/>
    <m/>
    <n v="1"/>
    <n v="0"/>
    <n v="0"/>
    <n v="0"/>
    <m/>
    <n v="1"/>
    <n v="0"/>
    <n v="0"/>
    <m/>
    <m/>
    <x v="5"/>
    <n v="0"/>
    <n v="0"/>
    <m/>
  </r>
  <r>
    <n v="4"/>
    <s v="Realizar acciones enfocadas al fortalecimiento de la gobernabilidad democrática local"/>
    <x v="2"/>
    <s v="16"/>
    <x v="15"/>
    <n v="1"/>
    <x v="1"/>
    <x v="14"/>
    <s v="Número de acciones de control u operativos para el cumplimiento de los fallos de cerros orientales realizadas"/>
    <s v="Resultados a 31 de diciembre de 2023"/>
    <s v="Suma"/>
    <s v="Acciones de control u operativos"/>
    <n v="1"/>
    <n v="1"/>
    <n v="1"/>
    <n v="1"/>
    <x v="5"/>
    <s v="Eficacia"/>
    <s v="Formatos de evidencia de reunión diligenciados de los operativos realizados en materia de fallos de cerros orientales"/>
    <s v="Registros de operativos Alcaldía Local"/>
    <s v="Alcaldía Local - Área de Gestión Policiva"/>
    <s v="Dirección para la Gestión Policiva"/>
    <n v="1"/>
    <m/>
    <n v="0"/>
    <m/>
    <m/>
    <n v="1"/>
    <n v="0"/>
    <n v="0"/>
    <m/>
    <m/>
    <n v="1"/>
    <n v="0"/>
    <n v="0"/>
    <n v="0"/>
    <m/>
    <n v="1"/>
    <n v="0"/>
    <n v="0"/>
    <m/>
    <m/>
    <x v="5"/>
    <n v="0"/>
    <n v="0"/>
    <m/>
  </r>
  <r>
    <n v="4"/>
    <s v="Realizar acciones enfocadas al fortalecimiento de la gobernabilidad democrática local"/>
    <x v="2"/>
    <s v="17"/>
    <x v="16"/>
    <n v="1"/>
    <x v="1"/>
    <x v="15"/>
    <s v="Número de acciones de control u operativos en materia de actividad ambiental realizadas"/>
    <s v="Resultados a 31 de diciembre de 2023"/>
    <s v="Suma"/>
    <s v="Acciones de control u operativos"/>
    <n v="1"/>
    <n v="1"/>
    <n v="1"/>
    <n v="1"/>
    <x v="5"/>
    <s v="Eficacia"/>
    <s v="Formatos de evidencia de reunión diligenciados de los operativos realizados en materia de actividad ambiental"/>
    <s v="Registros de operativos Alcaldía Local"/>
    <s v="Alcaldía Local - Área de Gestión Policiva"/>
    <s v="Dirección para la Gestión Policiva"/>
    <n v="1"/>
    <m/>
    <n v="0"/>
    <m/>
    <m/>
    <n v="1"/>
    <n v="0"/>
    <n v="0"/>
    <m/>
    <m/>
    <n v="1"/>
    <n v="0"/>
    <n v="0"/>
    <n v="0"/>
    <m/>
    <n v="1"/>
    <n v="0"/>
    <n v="0"/>
    <m/>
    <m/>
    <x v="5"/>
    <n v="0"/>
    <n v="0"/>
    <m/>
  </r>
  <r>
    <m/>
    <m/>
    <x v="3"/>
    <m/>
    <x v="17"/>
    <m/>
    <x v="2"/>
    <x v="16"/>
    <m/>
    <m/>
    <m/>
    <m/>
    <m/>
    <m/>
    <m/>
    <m/>
    <x v="7"/>
    <m/>
    <m/>
    <m/>
    <m/>
    <m/>
    <m/>
    <m/>
    <e v="#DIV/0!"/>
    <m/>
    <m/>
    <m/>
    <n v="0"/>
    <e v="#DIV/0!"/>
    <m/>
    <m/>
    <m/>
    <n v="0"/>
    <e v="#DIV/0!"/>
    <n v="0"/>
    <m/>
    <m/>
    <n v="0"/>
    <e v="#DIV/0!"/>
    <m/>
    <m/>
    <x v="7"/>
    <n v="0"/>
    <n v="0"/>
    <m/>
  </r>
  <r>
    <m/>
    <m/>
    <x v="3"/>
    <m/>
    <x v="18"/>
    <m/>
    <x v="2"/>
    <x v="16"/>
    <m/>
    <m/>
    <m/>
    <m/>
    <m/>
    <m/>
    <m/>
    <m/>
    <x v="7"/>
    <m/>
    <m/>
    <m/>
    <m/>
    <m/>
    <n v="0"/>
    <m/>
    <e v="#DIV/0!"/>
    <m/>
    <m/>
    <n v="0"/>
    <n v="0"/>
    <e v="#DIV/0!"/>
    <m/>
    <m/>
    <n v="0"/>
    <n v="0"/>
    <e v="#DIV/0!"/>
    <n v="0"/>
    <m/>
    <n v="0"/>
    <n v="0"/>
    <e v="#DIV/0!"/>
    <m/>
    <m/>
    <x v="8"/>
    <n v="0"/>
    <e v="#DIV/0!"/>
    <m/>
  </r>
  <r>
    <m/>
    <m/>
    <x v="3"/>
    <m/>
    <x v="18"/>
    <m/>
    <x v="2"/>
    <x v="16"/>
    <m/>
    <m/>
    <m/>
    <m/>
    <m/>
    <m/>
    <m/>
    <m/>
    <x v="7"/>
    <m/>
    <m/>
    <m/>
    <m/>
    <m/>
    <n v="0"/>
    <m/>
    <e v="#DIV/0!"/>
    <m/>
    <m/>
    <n v="0"/>
    <n v="0"/>
    <e v="#DIV/0!"/>
    <m/>
    <m/>
    <n v="0"/>
    <n v="0"/>
    <e v="#DIV/0!"/>
    <n v="0"/>
    <m/>
    <n v="0"/>
    <n v="0"/>
    <e v="#DIV/0!"/>
    <m/>
    <m/>
    <x v="8"/>
    <n v="0"/>
    <e v="#DIV/0!"/>
    <m/>
  </r>
  <r>
    <m/>
    <m/>
    <x v="3"/>
    <m/>
    <x v="18"/>
    <m/>
    <x v="2"/>
    <x v="16"/>
    <m/>
    <m/>
    <m/>
    <m/>
    <m/>
    <m/>
    <m/>
    <m/>
    <x v="7"/>
    <m/>
    <m/>
    <m/>
    <m/>
    <m/>
    <n v="0"/>
    <m/>
    <e v="#DIV/0!"/>
    <m/>
    <m/>
    <n v="0"/>
    <n v="0"/>
    <e v="#DIV/0!"/>
    <m/>
    <m/>
    <n v="0"/>
    <n v="0"/>
    <e v="#DIV/0!"/>
    <n v="0"/>
    <m/>
    <n v="0"/>
    <n v="0"/>
    <e v="#DIV/0!"/>
    <m/>
    <m/>
    <x v="8"/>
    <n v="0"/>
    <e v="#DIV/0!"/>
    <m/>
  </r>
  <r>
    <m/>
    <m/>
    <x v="3"/>
    <m/>
    <x v="18"/>
    <m/>
    <x v="2"/>
    <x v="16"/>
    <m/>
    <m/>
    <m/>
    <m/>
    <m/>
    <m/>
    <m/>
    <m/>
    <x v="7"/>
    <m/>
    <m/>
    <m/>
    <m/>
    <m/>
    <n v="0"/>
    <m/>
    <e v="#DIV/0!"/>
    <m/>
    <m/>
    <n v="0"/>
    <n v="0"/>
    <e v="#DIV/0!"/>
    <m/>
    <m/>
    <n v="0"/>
    <n v="0"/>
    <e v="#DIV/0!"/>
    <n v="0"/>
    <m/>
    <n v="0"/>
    <n v="0"/>
    <e v="#DIV/0!"/>
    <m/>
    <m/>
    <x v="8"/>
    <n v="0"/>
    <e v="#DIV/0!"/>
    <m/>
  </r>
  <r>
    <m/>
    <m/>
    <x v="3"/>
    <m/>
    <x v="18"/>
    <m/>
    <x v="2"/>
    <x v="16"/>
    <m/>
    <m/>
    <m/>
    <m/>
    <m/>
    <m/>
    <m/>
    <m/>
    <x v="7"/>
    <m/>
    <m/>
    <m/>
    <m/>
    <m/>
    <n v="0"/>
    <m/>
    <e v="#DIV/0!"/>
    <m/>
    <m/>
    <n v="0"/>
    <n v="0"/>
    <e v="#DIV/0!"/>
    <m/>
    <m/>
    <n v="0"/>
    <n v="0"/>
    <e v="#DIV/0!"/>
    <n v="0"/>
    <m/>
    <n v="0"/>
    <n v="0"/>
    <e v="#DIV/0!"/>
    <m/>
    <m/>
    <x v="8"/>
    <n v="0"/>
    <e v="#DIV/0!"/>
    <m/>
  </r>
  <r>
    <m/>
    <m/>
    <x v="3"/>
    <m/>
    <x v="19"/>
    <m/>
    <x v="2"/>
    <x v="16"/>
    <m/>
    <m/>
    <m/>
    <m/>
    <m/>
    <m/>
    <m/>
    <m/>
    <x v="7"/>
    <m/>
    <m/>
    <m/>
    <m/>
    <m/>
    <m/>
    <m/>
    <e v="#DIV/0!"/>
    <m/>
    <m/>
    <m/>
    <n v="0"/>
    <e v="#DIV/0!"/>
    <m/>
    <m/>
    <m/>
    <n v="0"/>
    <e v="#DIV/0!"/>
    <n v="0"/>
    <m/>
    <m/>
    <n v="0"/>
    <e v="#DIV/0!"/>
    <m/>
    <m/>
    <x v="7"/>
    <n v="0"/>
    <e v="#DIV/0!"/>
    <m/>
  </r>
  <r>
    <m/>
    <m/>
    <x v="3"/>
    <m/>
    <x v="20"/>
    <m/>
    <x v="2"/>
    <x v="16"/>
    <m/>
    <m/>
    <m/>
    <m/>
    <m/>
    <m/>
    <m/>
    <m/>
    <x v="7"/>
    <m/>
    <m/>
    <m/>
    <m/>
    <m/>
    <m/>
    <m/>
    <e v="#DIV/0!"/>
    <m/>
    <m/>
    <m/>
    <n v="0"/>
    <e v="#DIV/0!"/>
    <m/>
    <m/>
    <m/>
    <n v="0"/>
    <e v="#DIV/0!"/>
    <n v="0"/>
    <m/>
    <m/>
    <n v="0"/>
    <e v="#DIV/0!"/>
    <m/>
    <m/>
    <x v="7"/>
    <n v="0"/>
    <e v="#DIV/0!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89B452-3F80-43FF-969A-6414EED033B1}" name="TablaDinámica1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56:B78" firstHeaderRow="1" firstDataRow="1" firstDataCol="1"/>
  <pivotFields count="46">
    <pivotField showAll="0"/>
    <pivotField showAll="0"/>
    <pivotField showAll="0">
      <items count="5">
        <item x="1"/>
        <item x="0"/>
        <item x="2"/>
        <item x="3"/>
        <item t="default"/>
      </items>
    </pivotField>
    <pivotField showAll="0"/>
    <pivotField axis="axisRow" showAll="0">
      <items count="22">
        <item x="0"/>
        <item x="3"/>
        <item x="4"/>
        <item x="1"/>
        <item x="2"/>
        <item x="6"/>
        <item x="10"/>
        <item x="14"/>
        <item x="9"/>
        <item x="13"/>
        <item x="16"/>
        <item x="15"/>
        <item x="8"/>
        <item x="5"/>
        <item x="7"/>
        <item x="11"/>
        <item x="12"/>
        <item x="17"/>
        <item x="19"/>
        <item x="20"/>
        <item x="18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>
      <items count="18">
        <item x="12"/>
        <item x="15"/>
        <item x="13"/>
        <item x="14"/>
        <item x="10"/>
        <item x="11"/>
        <item x="0"/>
        <item x="8"/>
        <item x="9"/>
        <item x="3"/>
        <item x="6"/>
        <item x="5"/>
        <item x="4"/>
        <item x="2"/>
        <item x="1"/>
        <item x="7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  <pivotField showAll="0"/>
    <pivotField numFmtId="9" showAll="0"/>
    <pivotField showAll="0"/>
    <pivotField numFmtId="9" showAll="0"/>
    <pivotField showAll="0"/>
    <pivotField showAll="0"/>
    <pivotField numFmtId="9" showAll="0"/>
    <pivotField showAll="0"/>
    <pivotField showAll="0"/>
    <pivotField showAll="0"/>
    <pivotField dataField="1" showAll="0"/>
    <pivotField numFmtId="9"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uma de SEGUIMIENTO ACUMULADO PROGRAMADO" fld="42" baseField="0" baseItem="0" numFmtId="9"/>
  </dataFields>
  <chartFormats count="1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4" count="1" selected="0">
            <x v="14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4" count="1" selected="0">
            <x v="13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4" format="1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4" count="1" selected="0">
            <x v="2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0D83F69-3E2B-45EF-AA60-DEF39CE9636D}" name="TablaDinámica8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5:A50" firstHeaderRow="1" firstDataRow="1" firstDataCol="1"/>
  <pivotFields count="46">
    <pivotField showAll="0"/>
    <pivotField showAll="0"/>
    <pivotField axis="axisRow" showAll="0">
      <items count="5">
        <item x="1"/>
        <item x="0"/>
        <item x="2"/>
        <item x="3"/>
        <item t="default"/>
      </items>
    </pivotField>
    <pivotField showAll="0"/>
    <pivotField showAll="0">
      <items count="22">
        <item x="0"/>
        <item x="3"/>
        <item x="4"/>
        <item x="1"/>
        <item x="2"/>
        <item x="6"/>
        <item x="10"/>
        <item x="14"/>
        <item x="9"/>
        <item x="13"/>
        <item x="16"/>
        <item x="15"/>
        <item x="8"/>
        <item x="5"/>
        <item x="7"/>
        <item x="11"/>
        <item x="12"/>
        <item x="17"/>
        <item x="19"/>
        <item x="20"/>
        <item x="18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>
      <items count="18">
        <item x="12"/>
        <item x="15"/>
        <item x="13"/>
        <item x="14"/>
        <item x="10"/>
        <item x="11"/>
        <item x="0"/>
        <item x="8"/>
        <item x="9"/>
        <item x="3"/>
        <item x="6"/>
        <item x="5"/>
        <item x="4"/>
        <item x="2"/>
        <item x="1"/>
        <item x="7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  <pivotField showAll="0"/>
    <pivotField numFmtId="9" showAll="0"/>
    <pivotField showAll="0"/>
    <pivotField numFmtId="9" showAll="0"/>
    <pivotField showAll="0"/>
    <pivotField showAll="0"/>
    <pivotField numFmtId="9" showAll="0"/>
    <pivotField showAll="0"/>
    <pivotField showAll="0"/>
    <pivotField showAll="0"/>
    <pivotField axis="axisRow" showAll="0">
      <items count="18">
        <item x="8"/>
        <item x="4"/>
        <item x="2"/>
        <item x="1"/>
        <item x="0"/>
        <item x="6"/>
        <item x="3"/>
        <item x="5"/>
        <item m="1" x="13"/>
        <item m="1" x="15"/>
        <item m="1" x="9"/>
        <item m="1" x="10"/>
        <item m="1" x="11"/>
        <item m="1" x="14"/>
        <item m="1" x="12"/>
        <item m="1" x="16"/>
        <item x="7"/>
        <item t="default"/>
      </items>
    </pivotField>
    <pivotField numFmtId="9" showAll="0"/>
    <pivotField showAll="0"/>
    <pivotField showAll="0"/>
  </pivotFields>
  <rowFields count="2">
    <field x="2"/>
    <field x="42"/>
  </rowFields>
  <rowItems count="15">
    <i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1"/>
    </i>
    <i r="1">
      <x v="4"/>
    </i>
    <i>
      <x v="2"/>
    </i>
    <i r="1">
      <x v="7"/>
    </i>
    <i>
      <x v="3"/>
    </i>
    <i r="1">
      <x/>
    </i>
    <i r="1">
      <x v="16"/>
    </i>
    <i t="grand">
      <x/>
    </i>
  </rowItems>
  <colItems count="1">
    <i/>
  </colItems>
  <formats count="3">
    <format dxfId="92">
      <pivotArea dataOnly="0" labelOnly="1" fieldPosition="0">
        <references count="2">
          <reference field="2" count="1" selected="0">
            <x v="0"/>
          </reference>
          <reference field="42" count="6">
            <x v="1"/>
            <x v="2"/>
            <x v="3"/>
            <x v="5"/>
            <x v="6"/>
            <x v="7"/>
          </reference>
        </references>
      </pivotArea>
    </format>
    <format dxfId="91">
      <pivotArea dataOnly="0" labelOnly="1" fieldPosition="0">
        <references count="2">
          <reference field="2" count="1" selected="0">
            <x v="1"/>
          </reference>
          <reference field="42" count="1">
            <x v="4"/>
          </reference>
        </references>
      </pivotArea>
    </format>
    <format dxfId="90">
      <pivotArea dataOnly="0" labelOnly="1" fieldPosition="0">
        <references count="2">
          <reference field="2" count="1" selected="0">
            <x v="2"/>
          </reference>
          <reference field="42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B57366-FA27-48C4-A97A-69722E993C91}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2">
  <location ref="A11:B33" firstHeaderRow="1" firstDataRow="1" firstDataCol="1"/>
  <pivotFields count="46">
    <pivotField showAll="0"/>
    <pivotField showAll="0"/>
    <pivotField multipleItemSelectionAllowed="1" showAll="0">
      <items count="5">
        <item x="1"/>
        <item x="0"/>
        <item x="2"/>
        <item x="3"/>
        <item t="default"/>
      </items>
    </pivotField>
    <pivotField showAll="0"/>
    <pivotField axis="axisRow" showAll="0">
      <items count="22">
        <item x="0"/>
        <item x="3"/>
        <item x="4"/>
        <item x="1"/>
        <item x="2"/>
        <item x="6"/>
        <item x="10"/>
        <item x="14"/>
        <item x="9"/>
        <item x="13"/>
        <item x="16"/>
        <item x="15"/>
        <item x="8"/>
        <item x="5"/>
        <item x="7"/>
        <item x="11"/>
        <item x="12"/>
        <item x="17"/>
        <item x="19"/>
        <item x="20"/>
        <item x="18"/>
        <item t="default"/>
      </items>
    </pivotField>
    <pivotField dataField="1" showAll="0"/>
    <pivotField showAll="0">
      <items count="4">
        <item x="1"/>
        <item x="0"/>
        <item x="2"/>
        <item t="default"/>
      </items>
    </pivotField>
    <pivotField showAll="0">
      <items count="18">
        <item x="12"/>
        <item x="15"/>
        <item x="13"/>
        <item x="14"/>
        <item x="10"/>
        <item x="11"/>
        <item x="0"/>
        <item x="8"/>
        <item x="9"/>
        <item x="3"/>
        <item x="6"/>
        <item x="5"/>
        <item x="4"/>
        <item x="2"/>
        <item x="1"/>
        <item x="7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  <pivotField showAll="0"/>
    <pivotField numFmtId="9" showAll="0"/>
    <pivotField showAll="0"/>
    <pivotField numFmtId="9" showAll="0"/>
    <pivotField showAll="0"/>
    <pivotField showAll="0"/>
    <pivotField numFmtId="9" showAll="0"/>
    <pivotField showAll="0"/>
    <pivotField showAll="0"/>
    <pivotField showAll="0"/>
    <pivotField showAll="0"/>
    <pivotField numFmtId="9" showAll="0"/>
    <pivotField showAll="0"/>
    <pivotField showAll="0"/>
  </pivotFields>
  <rowFields count="1">
    <field x="4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uma de META" fld="5" baseField="0" baseItem="0"/>
  </dataFields>
  <formats count="2">
    <format dxfId="94">
      <pivotArea dataOnly="0" labelOnly="1" grandCol="1" outline="0" fieldPosition="0"/>
    </format>
    <format dxfId="93">
      <pivotArea collapsedLevelsAreSubtotals="1" fieldPosition="0">
        <references count="1">
          <reference field="4" count="19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</formats>
  <chartFormats count="4">
    <chartFormat chart="19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2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C9B4A1-2AA1-4F35-A45F-FE55004DC832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8">
  <location ref="A104:J110" firstHeaderRow="1" firstDataRow="2" firstDataCol="1"/>
  <pivotFields count="46">
    <pivotField showAll="0"/>
    <pivotField showAll="0"/>
    <pivotField axis="axisRow" dataField="1" multipleItemSelectionAllowed="1" showAll="0">
      <items count="5">
        <item x="1"/>
        <item x="0"/>
        <item x="2"/>
        <item x="3"/>
        <item t="default"/>
      </items>
    </pivotField>
    <pivotField showAll="0"/>
    <pivotField showAll="0">
      <items count="22">
        <item x="0"/>
        <item x="3"/>
        <item x="4"/>
        <item x="1"/>
        <item x="2"/>
        <item x="6"/>
        <item x="10"/>
        <item x="14"/>
        <item x="9"/>
        <item x="13"/>
        <item x="16"/>
        <item x="15"/>
        <item x="8"/>
        <item x="5"/>
        <item x="7"/>
        <item x="11"/>
        <item x="12"/>
        <item x="17"/>
        <item x="19"/>
        <item x="20"/>
        <item x="18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>
      <items count="18">
        <item x="12"/>
        <item x="15"/>
        <item x="13"/>
        <item x="14"/>
        <item x="10"/>
        <item x="11"/>
        <item x="0"/>
        <item x="8"/>
        <item x="9"/>
        <item x="3"/>
        <item x="6"/>
        <item x="5"/>
        <item x="4"/>
        <item x="2"/>
        <item x="1"/>
        <item x="7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7">
        <item x="4"/>
        <item x="2"/>
        <item x="1"/>
        <item x="0"/>
        <item x="6"/>
        <item x="3"/>
        <item x="5"/>
        <item m="1" x="12"/>
        <item m="1" x="14"/>
        <item m="1" x="8"/>
        <item m="1" x="9"/>
        <item m="1" x="10"/>
        <item m="1" x="13"/>
        <item m="1" x="11"/>
        <item m="1" x="15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  <pivotField showAll="0"/>
    <pivotField numFmtId="9" showAll="0"/>
    <pivotField showAll="0"/>
    <pivotField numFmtId="9" showAll="0"/>
    <pivotField showAll="0"/>
    <pivotField showAll="0"/>
    <pivotField numFmtId="9" showAll="0"/>
    <pivotField showAll="0"/>
    <pivotField showAll="0"/>
    <pivotField showAll="0"/>
    <pivotField showAll="0"/>
    <pivotField numFmtId="9"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6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15"/>
    </i>
    <i t="grand">
      <x/>
    </i>
  </colItems>
  <dataFields count="1">
    <dataField name="Cuenta de PROCESO" fld="2" subtotal="count" baseField="0" baseItem="0"/>
  </dataFields>
  <formats count="2">
    <format dxfId="96">
      <pivotArea collapsedLevelsAreSubtotals="1" fieldPosition="0">
        <references count="1">
          <reference field="2" count="0"/>
        </references>
      </pivotArea>
    </format>
    <format dxfId="95">
      <pivotArea dataOnly="0" labelOnly="1" fieldPosition="0">
        <references count="1">
          <reference field="16" count="7">
            <x v="0"/>
            <x v="1"/>
            <x v="2"/>
            <x v="3"/>
            <x v="4"/>
            <x v="5"/>
            <x v="6"/>
          </reference>
        </references>
      </pivotArea>
    </format>
  </formats>
  <chartFormats count="9">
    <chartFormat chart="5" format="0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0"/>
          </reference>
        </references>
      </pivotArea>
    </chartFormat>
    <chartFormat chart="5" format="1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"/>
          </reference>
        </references>
      </pivotArea>
    </chartFormat>
    <chartFormat chart="5" format="2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2"/>
          </reference>
        </references>
      </pivotArea>
    </chartFormat>
    <chartFormat chart="5" format="3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3"/>
          </reference>
        </references>
      </pivotArea>
    </chartFormat>
    <chartFormat chart="5" format="4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4"/>
          </reference>
        </references>
      </pivotArea>
    </chartFormat>
    <chartFormat chart="5" format="5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5"/>
          </reference>
        </references>
      </pivotArea>
    </chartFormat>
    <chartFormat chart="5" format="6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6"/>
          </reference>
        </references>
      </pivotArea>
    </chartFormat>
    <chartFormat chart="5" format="7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5"/>
          </reference>
        </references>
      </pivotArea>
    </chartFormat>
    <chartFormat chart="5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D800FC-9B4E-493B-B1F6-B7DD803DB2D5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7">
  <location ref="A2:B7" firstHeaderRow="1" firstDataRow="1" firstDataCol="1"/>
  <pivotFields count="46">
    <pivotField showAll="0"/>
    <pivotField dataField="1" showAll="0"/>
    <pivotField axis="axisRow" showAll="0">
      <items count="5">
        <item x="1"/>
        <item x="0"/>
        <item x="2"/>
        <item x="3"/>
        <item t="default"/>
      </items>
    </pivotField>
    <pivotField showAll="0"/>
    <pivotField showAll="0">
      <items count="22">
        <item x="0"/>
        <item x="3"/>
        <item x="4"/>
        <item x="1"/>
        <item x="2"/>
        <item x="6"/>
        <item x="10"/>
        <item x="14"/>
        <item x="9"/>
        <item x="13"/>
        <item x="16"/>
        <item x="15"/>
        <item x="8"/>
        <item x="5"/>
        <item x="7"/>
        <item x="11"/>
        <item x="12"/>
        <item x="17"/>
        <item x="19"/>
        <item x="20"/>
        <item x="18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>
      <items count="18">
        <item x="12"/>
        <item x="15"/>
        <item x="13"/>
        <item x="14"/>
        <item x="10"/>
        <item x="11"/>
        <item x="0"/>
        <item x="8"/>
        <item x="9"/>
        <item x="3"/>
        <item x="6"/>
        <item x="5"/>
        <item x="4"/>
        <item x="2"/>
        <item x="1"/>
        <item x="7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  <pivotField showAll="0"/>
    <pivotField numFmtId="9" showAll="0"/>
    <pivotField showAll="0"/>
    <pivotField numFmtId="9" showAll="0"/>
    <pivotField showAll="0"/>
    <pivotField showAll="0"/>
    <pivotField numFmtId="9" showAll="0"/>
    <pivotField showAll="0"/>
    <pivotField showAll="0"/>
    <pivotField showAll="0"/>
    <pivotField showAll="0"/>
    <pivotField numFmtId="9"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OBJETIVO ESTRATÉGICO" fld="1" subtotal="count" baseField="0" baseItem="0"/>
  </dataFields>
  <chartFormats count="2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81FC0E-A920-47F3-AA8B-FBAFACDB4B3E}" name="TablaDinámica1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4">
  <location ref="A81:J87" firstHeaderRow="1" firstDataRow="2" firstDataCol="1"/>
  <pivotFields count="46">
    <pivotField showAll="0"/>
    <pivotField showAll="0"/>
    <pivotField axis="axisRow" showAll="0">
      <items count="5">
        <item x="1"/>
        <item x="0"/>
        <item x="2"/>
        <item x="3"/>
        <item t="default"/>
      </items>
    </pivotField>
    <pivotField showAll="0"/>
    <pivotField showAll="0">
      <items count="22">
        <item x="0"/>
        <item x="3"/>
        <item x="4"/>
        <item x="1"/>
        <item x="2"/>
        <item x="6"/>
        <item x="10"/>
        <item x="14"/>
        <item x="9"/>
        <item x="13"/>
        <item x="16"/>
        <item x="15"/>
        <item x="8"/>
        <item x="5"/>
        <item x="7"/>
        <item x="11"/>
        <item x="12"/>
        <item x="17"/>
        <item x="19"/>
        <item x="20"/>
        <item x="18"/>
        <item t="default"/>
      </items>
    </pivotField>
    <pivotField showAll="0"/>
    <pivotField showAll="0">
      <items count="4">
        <item x="1"/>
        <item x="0"/>
        <item x="2"/>
        <item t="default"/>
      </items>
    </pivotField>
    <pivotField showAll="0">
      <items count="18">
        <item x="12"/>
        <item x="15"/>
        <item x="13"/>
        <item x="14"/>
        <item x="10"/>
        <item x="11"/>
        <item x="0"/>
        <item x="8"/>
        <item x="9"/>
        <item x="3"/>
        <item x="6"/>
        <item x="5"/>
        <item x="4"/>
        <item x="2"/>
        <item x="1"/>
        <item x="7"/>
        <item x="1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17">
        <item x="4"/>
        <item x="2"/>
        <item x="1"/>
        <item x="0"/>
        <item x="6"/>
        <item x="3"/>
        <item x="5"/>
        <item m="1" x="12"/>
        <item m="1" x="14"/>
        <item m="1" x="8"/>
        <item m="1" x="9"/>
        <item m="1" x="10"/>
        <item m="1" x="13"/>
        <item m="1" x="11"/>
        <item m="1" x="15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  <pivotField showAll="0"/>
    <pivotField numFmtId="9" showAll="0"/>
    <pivotField showAll="0"/>
    <pivotField numFmtId="9" showAll="0"/>
    <pivotField showAll="0"/>
    <pivotField showAll="0"/>
    <pivotField numFmtId="9" showAll="0"/>
    <pivotField showAll="0"/>
    <pivotField showAll="0"/>
    <pivotField showAll="0"/>
    <pivotField showAll="0"/>
    <pivotField numFmtId="9"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6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15"/>
    </i>
    <i t="grand">
      <x/>
    </i>
  </colItems>
  <dataFields count="1">
    <dataField name="Suma de TOTAL PROGRAMACIÓN VIGENCIA" fld="16" baseField="0" baseItem="0" numFmtId="9"/>
  </dataFields>
  <formats count="2">
    <format dxfId="98">
      <pivotArea collapsedLevelsAreSubtotals="1" fieldPosition="0">
        <references count="2">
          <reference field="2" count="0"/>
          <reference field="16" count="15" selected="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97">
      <pivotArea outline="0" fieldPosition="0">
        <references count="1">
          <reference field="4294967294" count="1">
            <x v="0"/>
          </reference>
        </references>
      </pivotArea>
    </format>
  </formats>
  <chartFormats count="33">
    <chartFormat chart="11" format="0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0"/>
          </reference>
        </references>
      </pivotArea>
    </chartFormat>
    <chartFormat chart="11" format="1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"/>
          </reference>
        </references>
      </pivotArea>
    </chartFormat>
    <chartFormat chart="11" format="2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2"/>
          </reference>
        </references>
      </pivotArea>
    </chartFormat>
    <chartFormat chart="11" format="3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3"/>
          </reference>
        </references>
      </pivotArea>
    </chartFormat>
    <chartFormat chart="11" format="4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4"/>
          </reference>
        </references>
      </pivotArea>
    </chartFormat>
    <chartFormat chart="11" format="5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5"/>
          </reference>
        </references>
      </pivotArea>
    </chartFormat>
    <chartFormat chart="11" format="6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6"/>
          </reference>
        </references>
      </pivotArea>
    </chartFormat>
    <chartFormat chart="11" format="7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7"/>
          </reference>
        </references>
      </pivotArea>
    </chartFormat>
    <chartFormat chart="11" format="8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8"/>
          </reference>
        </references>
      </pivotArea>
    </chartFormat>
    <chartFormat chart="11" format="9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9"/>
          </reference>
        </references>
      </pivotArea>
    </chartFormat>
    <chartFormat chart="11" format="10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0"/>
          </reference>
        </references>
      </pivotArea>
    </chartFormat>
    <chartFormat chart="11" format="11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1"/>
          </reference>
        </references>
      </pivotArea>
    </chartFormat>
    <chartFormat chart="11" format="12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2"/>
          </reference>
        </references>
      </pivotArea>
    </chartFormat>
    <chartFormat chart="11" format="13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3"/>
          </reference>
        </references>
      </pivotArea>
    </chartFormat>
    <chartFormat chart="11" format="14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4"/>
          </reference>
        </references>
      </pivotArea>
    </chartFormat>
    <chartFormat chart="12" format="15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0"/>
          </reference>
        </references>
      </pivotArea>
    </chartFormat>
    <chartFormat chart="12" format="16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"/>
          </reference>
        </references>
      </pivotArea>
    </chartFormat>
    <chartFormat chart="12" format="17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2"/>
          </reference>
        </references>
      </pivotArea>
    </chartFormat>
    <chartFormat chart="12" format="18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3"/>
          </reference>
        </references>
      </pivotArea>
    </chartFormat>
    <chartFormat chart="12" format="19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4"/>
          </reference>
        </references>
      </pivotArea>
    </chartFormat>
    <chartFormat chart="12" format="20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5"/>
          </reference>
        </references>
      </pivotArea>
    </chartFormat>
    <chartFormat chart="12" format="21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6"/>
          </reference>
        </references>
      </pivotArea>
    </chartFormat>
    <chartFormat chart="12" format="22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7"/>
          </reference>
        </references>
      </pivotArea>
    </chartFormat>
    <chartFormat chart="12" format="23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8"/>
          </reference>
        </references>
      </pivotArea>
    </chartFormat>
    <chartFormat chart="12" format="24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9"/>
          </reference>
        </references>
      </pivotArea>
    </chartFormat>
    <chartFormat chart="12" format="25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0"/>
          </reference>
        </references>
      </pivotArea>
    </chartFormat>
    <chartFormat chart="12" format="26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1"/>
          </reference>
        </references>
      </pivotArea>
    </chartFormat>
    <chartFormat chart="12" format="27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2"/>
          </reference>
        </references>
      </pivotArea>
    </chartFormat>
    <chartFormat chart="12" format="28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3"/>
          </reference>
        </references>
      </pivotArea>
    </chartFormat>
    <chartFormat chart="12" format="29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4"/>
          </reference>
        </references>
      </pivotArea>
    </chartFormat>
    <chartFormat chart="12" format="3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1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1" format="16" series="1">
      <pivotArea type="data" outline="0" fieldPosition="0">
        <references count="2">
          <reference field="4294967294" count="1" selected="0">
            <x v="0"/>
          </reference>
          <reference field="16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CESO" xr10:uid="{9689E23A-2654-4DB9-9B61-0A0D0EA03589}" sourceName="PROCESO">
  <pivotTables>
    <pivotTable tabId="5" name="TablaDinámica3"/>
    <pivotTable tabId="5" name="TablaDinámica4"/>
    <pivotTable tabId="5" name="TablaDinámica12"/>
    <pivotTable tabId="5" name="TablaDinámica1"/>
    <pivotTable tabId="5" name="TablaDinámica11"/>
    <pivotTable tabId="5" name="TablaDinámica8"/>
  </pivotTables>
  <data>
    <tabular pivotCacheId="2116902394">
      <items count="4">
        <i x="1" s="1"/>
        <i x="0" s="1"/>
        <i x="2" s="1"/>
        <i x="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ETA_PLAN_DE_GESTIÓN_VIGENCIA" xr10:uid="{2975EAF5-5124-4680-B1A9-441198A6A7EF}" sourceName="META PLAN DE GESTIÓN VIGENCIA">
  <pivotTables>
    <pivotTable tabId="5" name="TablaDinámica3"/>
    <pivotTable tabId="5" name="TablaDinámica11"/>
    <pivotTable tabId="5" name="TablaDinámica12"/>
    <pivotTable tabId="5" name="TablaDinámica4"/>
    <pivotTable tabId="5" name="TablaDinámica8"/>
    <pivotTable tabId="5" name="TablaDinámica1"/>
  </pivotTables>
  <data>
    <tabular pivotCacheId="2116902394">
      <items count="21">
        <i x="0" s="1"/>
        <i x="3" s="1"/>
        <i x="4" s="1"/>
        <i x="1" s="1"/>
        <i x="2" s="1"/>
        <i x="6" s="1"/>
        <i x="10" s="1"/>
        <i x="14" s="1"/>
        <i x="9" s="1"/>
        <i x="13" s="1"/>
        <i x="16" s="1"/>
        <i x="15" s="1"/>
        <i x="8" s="1"/>
        <i x="5" s="1"/>
        <i x="7" s="1"/>
        <i x="11" s="1"/>
        <i x="12" s="1"/>
        <i x="17" s="1"/>
        <i x="19" s="1"/>
        <i x="20" s="1"/>
        <i x="18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_DE_META" xr10:uid="{2B3C81AA-6D4E-4F1D-B835-54A267A7B30E}" sourceName="TIPO DE META">
  <pivotTables>
    <pivotTable tabId="5" name="TablaDinámica3"/>
    <pivotTable tabId="5" name="TablaDinámica11"/>
    <pivotTable tabId="5" name="TablaDinámica12"/>
    <pivotTable tabId="5" name="TablaDinámica4"/>
    <pivotTable tabId="5" name="TablaDinámica8"/>
    <pivotTable tabId="5" name="TablaDinámica1"/>
  </pivotTables>
  <data>
    <tabular pivotCacheId="2116902394">
      <items count="3">
        <i x="1" s="1"/>
        <i x="0" s="1"/>
        <i x="2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BRE_DEL_INDICADOR" xr10:uid="{23AC7B3E-FAAF-408A-A574-C2C2501486D7}" sourceName="NOMBRE DEL INDICADOR">
  <pivotTables>
    <pivotTable tabId="5" name="TablaDinámica3"/>
    <pivotTable tabId="5" name="TablaDinámica11"/>
    <pivotTable tabId="5" name="TablaDinámica12"/>
    <pivotTable tabId="5" name="TablaDinámica4"/>
    <pivotTable tabId="5" name="TablaDinámica8"/>
    <pivotTable tabId="5" name="TablaDinámica1"/>
  </pivotTables>
  <data>
    <tabular pivotCacheId="2116902394">
      <items count="17">
        <i x="12" s="1"/>
        <i x="15" s="1"/>
        <i x="13" s="1"/>
        <i x="14" s="1"/>
        <i x="10" s="1"/>
        <i x="11" s="1"/>
        <i x="0" s="1"/>
        <i x="8" s="1"/>
        <i x="9" s="1"/>
        <i x="3" s="1"/>
        <i x="6" s="1"/>
        <i x="5" s="1"/>
        <i x="4" s="1"/>
        <i x="2" s="1"/>
        <i x="1" s="1"/>
        <i x="7" s="1"/>
        <i x="1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CESO" xr10:uid="{A932EC05-D04C-4EF3-A037-07D7B31E55EB}" cache="SegmentaciónDeDatos_PROCESO" caption="PROCESO" style="SlicerStyleDark2" rowHeight="241300"/>
  <slicer name="META PLAN DE GESTIÓN VIGENCIA" xr10:uid="{9D1F93CA-E5ED-419E-A40D-9540854FF5ED}" cache="SegmentaciónDeDatos_META_PLAN_DE_GESTIÓN_VIGENCIA" caption="META PLAN DE GESTIÓN VIGENCIA" style="SlicerStyleDark2" rowHeight="241300"/>
  <slicer name="TIPO DE META" xr10:uid="{9C80E23A-7A24-4C64-A158-73C3CF7A5246}" cache="SegmentaciónDeDatos_TIPO_DE_META" caption="TIPO DE META" style="SlicerStyleDark2" rowHeight="241300"/>
  <slicer name="NOMBRE DEL INDICADOR" xr10:uid="{58B45AB3-154F-41A8-9C04-7A41329CD8E8}" cache="SegmentaciónDeDatos_NOMBRE_DEL_INDICADOR" caption="NOMBRE DEL INDICADOR" style="SlicerStyleDark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5CA5-5CAC-415C-B3E0-0B622C5EB0EB}">
  <dimension ref="E1:G1"/>
  <sheetViews>
    <sheetView tabSelected="1" workbookViewId="0">
      <selection activeCell="L30" sqref="L30"/>
    </sheetView>
  </sheetViews>
  <sheetFormatPr baseColWidth="10" defaultRowHeight="15" x14ac:dyDescent="0.25"/>
  <cols>
    <col min="1" max="16384" width="11.42578125" style="52"/>
  </cols>
  <sheetData>
    <row r="1" spans="5:7" ht="39" x14ac:dyDescent="0.6">
      <c r="E1" s="54" t="s">
        <v>161</v>
      </c>
      <c r="G1" s="51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1BC9-0610-44E7-A3F8-96BB919D8C1F}">
  <dimension ref="A2:K110"/>
  <sheetViews>
    <sheetView topLeftCell="A88" zoomScaleNormal="100" workbookViewId="0">
      <selection activeCell="J104" sqref="J104"/>
    </sheetView>
  </sheetViews>
  <sheetFormatPr baseColWidth="10" defaultRowHeight="15" x14ac:dyDescent="0.25"/>
  <cols>
    <col min="1" max="1" width="30.42578125" bestFit="1" customWidth="1"/>
    <col min="2" max="2" width="22.42578125" bestFit="1" customWidth="1"/>
    <col min="3" max="8" width="5.5703125" bestFit="1" customWidth="1"/>
    <col min="9" max="9" width="11" bestFit="1" customWidth="1"/>
    <col min="10" max="10" width="12.5703125" bestFit="1" customWidth="1"/>
    <col min="11" max="11" width="33.85546875" bestFit="1" customWidth="1"/>
    <col min="12" max="12" width="12.5703125" bestFit="1" customWidth="1"/>
    <col min="13" max="14" width="30.5703125" bestFit="1" customWidth="1"/>
    <col min="15" max="15" width="6.85546875" bestFit="1" customWidth="1"/>
    <col min="16" max="19" width="12.5703125" bestFit="1" customWidth="1"/>
  </cols>
  <sheetData>
    <row r="2" spans="1:11" x14ac:dyDescent="0.25">
      <c r="A2" s="21" t="s">
        <v>157</v>
      </c>
      <c r="B2" t="s">
        <v>163</v>
      </c>
    </row>
    <row r="3" spans="1:11" x14ac:dyDescent="0.25">
      <c r="A3" s="22" t="s">
        <v>35</v>
      </c>
      <c r="B3" s="23">
        <v>8</v>
      </c>
    </row>
    <row r="4" spans="1:11" x14ac:dyDescent="0.25">
      <c r="A4" s="22" t="s">
        <v>21</v>
      </c>
      <c r="B4" s="23">
        <v>1</v>
      </c>
    </row>
    <row r="5" spans="1:11" x14ac:dyDescent="0.25">
      <c r="A5" s="22" t="s">
        <v>77</v>
      </c>
      <c r="B5" s="23">
        <v>8</v>
      </c>
    </row>
    <row r="6" spans="1:11" x14ac:dyDescent="0.25">
      <c r="A6" s="22" t="s">
        <v>158</v>
      </c>
      <c r="B6" s="23"/>
    </row>
    <row r="7" spans="1:11" x14ac:dyDescent="0.25">
      <c r="A7" s="22" t="s">
        <v>159</v>
      </c>
      <c r="B7" s="23">
        <v>17</v>
      </c>
    </row>
    <row r="11" spans="1:11" x14ac:dyDescent="0.25">
      <c r="A11" s="21" t="s">
        <v>157</v>
      </c>
      <c r="B11" s="50" t="s">
        <v>162</v>
      </c>
    </row>
    <row r="12" spans="1:11" x14ac:dyDescent="0.25">
      <c r="A12" s="22" t="s">
        <v>23</v>
      </c>
      <c r="B12" s="24">
        <v>0.75</v>
      </c>
    </row>
    <row r="13" spans="1:11" s="13" customFormat="1" x14ac:dyDescent="0.25">
      <c r="A13" s="22" t="s">
        <v>48</v>
      </c>
      <c r="B13" s="24">
        <v>1</v>
      </c>
      <c r="C13"/>
      <c r="D13"/>
      <c r="E13"/>
      <c r="F13"/>
      <c r="G13"/>
      <c r="H13"/>
      <c r="I13"/>
      <c r="J13"/>
      <c r="K13"/>
    </row>
    <row r="14" spans="1:11" x14ac:dyDescent="0.25">
      <c r="A14" s="22" t="s">
        <v>52</v>
      </c>
      <c r="B14" s="24">
        <v>0.52</v>
      </c>
    </row>
    <row r="15" spans="1:11" x14ac:dyDescent="0.25">
      <c r="A15" s="22" t="s">
        <v>37</v>
      </c>
      <c r="B15" s="24">
        <v>0.65</v>
      </c>
    </row>
    <row r="16" spans="1:11" x14ac:dyDescent="0.25">
      <c r="A16" s="22" t="s">
        <v>44</v>
      </c>
      <c r="B16" s="24">
        <v>0.63</v>
      </c>
    </row>
    <row r="17" spans="1:2" x14ac:dyDescent="0.25">
      <c r="A17" s="22" t="s">
        <v>64</v>
      </c>
      <c r="B17" s="24">
        <v>1</v>
      </c>
    </row>
    <row r="18" spans="1:2" x14ac:dyDescent="0.25">
      <c r="A18" s="22" t="s">
        <v>89</v>
      </c>
      <c r="B18" s="24">
        <v>1</v>
      </c>
    </row>
    <row r="19" spans="1:2" x14ac:dyDescent="0.25">
      <c r="A19" s="22" t="s">
        <v>114</v>
      </c>
      <c r="B19" s="24">
        <v>1</v>
      </c>
    </row>
    <row r="20" spans="1:2" x14ac:dyDescent="0.25">
      <c r="A20" s="22" t="s">
        <v>79</v>
      </c>
      <c r="B20" s="24">
        <v>1</v>
      </c>
    </row>
    <row r="21" spans="1:2" x14ac:dyDescent="0.25">
      <c r="A21" s="22" t="s">
        <v>107</v>
      </c>
      <c r="B21" s="24">
        <v>1</v>
      </c>
    </row>
    <row r="22" spans="1:2" x14ac:dyDescent="0.25">
      <c r="A22" s="22" t="s">
        <v>124</v>
      </c>
      <c r="B22" s="24">
        <v>1</v>
      </c>
    </row>
    <row r="23" spans="1:2" x14ac:dyDescent="0.25">
      <c r="A23" s="22" t="s">
        <v>119</v>
      </c>
      <c r="B23" s="24">
        <v>1</v>
      </c>
    </row>
    <row r="24" spans="1:2" x14ac:dyDescent="0.25">
      <c r="A24" s="22" t="s">
        <v>75</v>
      </c>
      <c r="B24" s="24">
        <v>1</v>
      </c>
    </row>
    <row r="25" spans="1:2" x14ac:dyDescent="0.25">
      <c r="A25" s="22" t="s">
        <v>56</v>
      </c>
      <c r="B25" s="24">
        <v>1</v>
      </c>
    </row>
    <row r="26" spans="1:2" x14ac:dyDescent="0.25">
      <c r="A26" s="22" t="s">
        <v>69</v>
      </c>
      <c r="B26" s="24">
        <v>0.9</v>
      </c>
    </row>
    <row r="27" spans="1:2" x14ac:dyDescent="0.25">
      <c r="A27" s="22" t="s">
        <v>95</v>
      </c>
      <c r="B27" s="24">
        <v>1</v>
      </c>
    </row>
    <row r="28" spans="1:2" x14ac:dyDescent="0.25">
      <c r="A28" s="22" t="s">
        <v>102</v>
      </c>
      <c r="B28" s="24">
        <v>1</v>
      </c>
    </row>
    <row r="29" spans="1:2" x14ac:dyDescent="0.25">
      <c r="A29" s="22" t="s">
        <v>128</v>
      </c>
      <c r="B29" s="24"/>
    </row>
    <row r="30" spans="1:2" x14ac:dyDescent="0.25">
      <c r="A30" s="22" t="s">
        <v>129</v>
      </c>
      <c r="B30" s="24"/>
    </row>
    <row r="31" spans="1:2" x14ac:dyDescent="0.25">
      <c r="A31" s="22" t="s">
        <v>130</v>
      </c>
      <c r="B31" s="23"/>
    </row>
    <row r="32" spans="1:2" x14ac:dyDescent="0.25">
      <c r="A32" s="22" t="s">
        <v>158</v>
      </c>
      <c r="B32" s="23"/>
    </row>
    <row r="33" spans="1:2" x14ac:dyDescent="0.25">
      <c r="A33" s="22" t="s">
        <v>159</v>
      </c>
      <c r="B33" s="23">
        <v>15.450000000000001</v>
      </c>
    </row>
    <row r="35" spans="1:2" x14ac:dyDescent="0.25">
      <c r="A35" s="21" t="s">
        <v>157</v>
      </c>
    </row>
    <row r="36" spans="1:2" x14ac:dyDescent="0.25">
      <c r="A36" s="22" t="s">
        <v>35</v>
      </c>
    </row>
    <row r="37" spans="1:2" x14ac:dyDescent="0.25">
      <c r="A37" s="53">
        <v>0.52</v>
      </c>
    </row>
    <row r="38" spans="1:2" x14ac:dyDescent="0.25">
      <c r="A38" s="53">
        <v>0.63</v>
      </c>
    </row>
    <row r="39" spans="1:2" x14ac:dyDescent="0.25">
      <c r="A39" s="53">
        <v>0.65</v>
      </c>
    </row>
    <row r="40" spans="1:2" x14ac:dyDescent="0.25">
      <c r="A40" s="53">
        <v>0.9</v>
      </c>
    </row>
    <row r="41" spans="1:2" x14ac:dyDescent="0.25">
      <c r="A41" s="53">
        <v>0.96</v>
      </c>
    </row>
    <row r="42" spans="1:2" x14ac:dyDescent="0.25">
      <c r="A42" s="53">
        <v>1</v>
      </c>
    </row>
    <row r="43" spans="1:2" x14ac:dyDescent="0.25">
      <c r="A43" s="22" t="s">
        <v>21</v>
      </c>
    </row>
    <row r="44" spans="1:2" x14ac:dyDescent="0.25">
      <c r="A44" s="53">
        <v>0.75</v>
      </c>
    </row>
    <row r="45" spans="1:2" x14ac:dyDescent="0.25">
      <c r="A45" s="22" t="s">
        <v>77</v>
      </c>
    </row>
    <row r="46" spans="1:2" x14ac:dyDescent="0.25">
      <c r="A46" s="53">
        <v>1</v>
      </c>
    </row>
    <row r="47" spans="1:2" x14ac:dyDescent="0.25">
      <c r="A47" s="22" t="s">
        <v>158</v>
      </c>
    </row>
    <row r="48" spans="1:2" x14ac:dyDescent="0.25">
      <c r="A48" s="49">
        <v>0</v>
      </c>
    </row>
    <row r="49" spans="1:2" x14ac:dyDescent="0.25">
      <c r="A49" s="49" t="s">
        <v>158</v>
      </c>
    </row>
    <row r="50" spans="1:2" x14ac:dyDescent="0.25">
      <c r="A50" s="22" t="s">
        <v>159</v>
      </c>
    </row>
    <row r="56" spans="1:2" x14ac:dyDescent="0.25">
      <c r="A56" s="21" t="s">
        <v>157</v>
      </c>
      <c r="B56" t="s">
        <v>160</v>
      </c>
    </row>
    <row r="57" spans="1:2" x14ac:dyDescent="0.25">
      <c r="A57" s="22" t="s">
        <v>23</v>
      </c>
      <c r="B57" s="24">
        <v>0.75</v>
      </c>
    </row>
    <row r="58" spans="1:2" x14ac:dyDescent="0.25">
      <c r="A58" s="22" t="s">
        <v>48</v>
      </c>
      <c r="B58" s="24">
        <v>0.96</v>
      </c>
    </row>
    <row r="59" spans="1:2" x14ac:dyDescent="0.25">
      <c r="A59" s="22" t="s">
        <v>52</v>
      </c>
      <c r="B59" s="24">
        <v>0.52</v>
      </c>
    </row>
    <row r="60" spans="1:2" x14ac:dyDescent="0.25">
      <c r="A60" s="22" t="s">
        <v>37</v>
      </c>
      <c r="B60" s="24">
        <v>0.65</v>
      </c>
    </row>
    <row r="61" spans="1:2" x14ac:dyDescent="0.25">
      <c r="A61" s="22" t="s">
        <v>44</v>
      </c>
      <c r="B61" s="24">
        <v>0.63</v>
      </c>
    </row>
    <row r="62" spans="1:2" x14ac:dyDescent="0.25">
      <c r="A62" s="22" t="s">
        <v>64</v>
      </c>
      <c r="B62" s="24">
        <v>1</v>
      </c>
    </row>
    <row r="63" spans="1:2" x14ac:dyDescent="0.25">
      <c r="A63" s="22" t="s">
        <v>89</v>
      </c>
      <c r="B63" s="24">
        <v>1</v>
      </c>
    </row>
    <row r="64" spans="1:2" x14ac:dyDescent="0.25">
      <c r="A64" s="22" t="s">
        <v>114</v>
      </c>
      <c r="B64" s="24">
        <v>1</v>
      </c>
    </row>
    <row r="65" spans="1:2" x14ac:dyDescent="0.25">
      <c r="A65" s="22" t="s">
        <v>79</v>
      </c>
      <c r="B65" s="24">
        <v>1</v>
      </c>
    </row>
    <row r="66" spans="1:2" x14ac:dyDescent="0.25">
      <c r="A66" s="22" t="s">
        <v>107</v>
      </c>
      <c r="B66" s="24">
        <v>1</v>
      </c>
    </row>
    <row r="67" spans="1:2" x14ac:dyDescent="0.25">
      <c r="A67" s="22" t="s">
        <v>124</v>
      </c>
      <c r="B67" s="24">
        <v>1</v>
      </c>
    </row>
    <row r="68" spans="1:2" x14ac:dyDescent="0.25">
      <c r="A68" s="22" t="s">
        <v>119</v>
      </c>
      <c r="B68" s="24">
        <v>1</v>
      </c>
    </row>
    <row r="69" spans="1:2" x14ac:dyDescent="0.25">
      <c r="A69" s="22" t="s">
        <v>75</v>
      </c>
      <c r="B69" s="24">
        <v>1</v>
      </c>
    </row>
    <row r="70" spans="1:2" x14ac:dyDescent="0.25">
      <c r="A70" s="22" t="s">
        <v>56</v>
      </c>
      <c r="B70" s="24">
        <v>1</v>
      </c>
    </row>
    <row r="71" spans="1:2" x14ac:dyDescent="0.25">
      <c r="A71" s="22" t="s">
        <v>69</v>
      </c>
      <c r="B71" s="24">
        <v>0.9</v>
      </c>
    </row>
    <row r="72" spans="1:2" x14ac:dyDescent="0.25">
      <c r="A72" s="22" t="s">
        <v>95</v>
      </c>
      <c r="B72" s="24">
        <v>1</v>
      </c>
    </row>
    <row r="73" spans="1:2" x14ac:dyDescent="0.25">
      <c r="A73" s="22" t="s">
        <v>102</v>
      </c>
      <c r="B73" s="24">
        <v>1</v>
      </c>
    </row>
    <row r="74" spans="1:2" x14ac:dyDescent="0.25">
      <c r="A74" s="22" t="s">
        <v>128</v>
      </c>
      <c r="B74" s="24"/>
    </row>
    <row r="75" spans="1:2" x14ac:dyDescent="0.25">
      <c r="A75" s="22" t="s">
        <v>129</v>
      </c>
      <c r="B75" s="24"/>
    </row>
    <row r="76" spans="1:2" x14ac:dyDescent="0.25">
      <c r="A76" s="22" t="s">
        <v>130</v>
      </c>
      <c r="B76" s="24"/>
    </row>
    <row r="77" spans="1:2" x14ac:dyDescent="0.25">
      <c r="A77" s="22" t="s">
        <v>158</v>
      </c>
      <c r="B77" s="24">
        <v>0</v>
      </c>
    </row>
    <row r="78" spans="1:2" x14ac:dyDescent="0.25">
      <c r="A78" s="22" t="s">
        <v>159</v>
      </c>
      <c r="B78" s="24">
        <v>15.41</v>
      </c>
    </row>
    <row r="81" spans="1:10" x14ac:dyDescent="0.25">
      <c r="A81" s="21" t="s">
        <v>165</v>
      </c>
      <c r="B81" s="21" t="s">
        <v>164</v>
      </c>
    </row>
    <row r="82" spans="1:10" x14ac:dyDescent="0.25">
      <c r="A82" s="21" t="s">
        <v>157</v>
      </c>
      <c r="B82">
        <v>0.52</v>
      </c>
      <c r="C82">
        <v>0.63</v>
      </c>
      <c r="D82">
        <v>0.65</v>
      </c>
      <c r="E82">
        <v>0.75</v>
      </c>
      <c r="F82">
        <v>0.9</v>
      </c>
      <c r="G82">
        <v>0.96</v>
      </c>
      <c r="H82">
        <v>1</v>
      </c>
      <c r="I82" t="s">
        <v>158</v>
      </c>
      <c r="J82" t="s">
        <v>159</v>
      </c>
    </row>
    <row r="83" spans="1:10" x14ac:dyDescent="0.25">
      <c r="A83" s="22" t="s">
        <v>35</v>
      </c>
      <c r="B83" s="24">
        <v>0.52</v>
      </c>
      <c r="C83" s="24">
        <v>0.63</v>
      </c>
      <c r="D83" s="24">
        <v>0.65</v>
      </c>
      <c r="E83" s="24"/>
      <c r="F83" s="24">
        <v>0.9</v>
      </c>
      <c r="G83" s="24">
        <v>0.96</v>
      </c>
      <c r="H83" s="24">
        <v>3</v>
      </c>
      <c r="I83" s="24"/>
      <c r="J83" s="24">
        <v>6.66</v>
      </c>
    </row>
    <row r="84" spans="1:10" x14ac:dyDescent="0.25">
      <c r="A84" s="22" t="s">
        <v>21</v>
      </c>
      <c r="B84" s="24"/>
      <c r="C84" s="24"/>
      <c r="D84" s="24"/>
      <c r="E84" s="24">
        <v>0.75</v>
      </c>
      <c r="F84" s="24"/>
      <c r="G84" s="24"/>
      <c r="H84" s="24"/>
      <c r="I84" s="24"/>
      <c r="J84" s="24">
        <v>0.75</v>
      </c>
    </row>
    <row r="85" spans="1:10" x14ac:dyDescent="0.25">
      <c r="A85" s="22" t="s">
        <v>77</v>
      </c>
      <c r="B85" s="24"/>
      <c r="C85" s="24"/>
      <c r="D85" s="24"/>
      <c r="E85" s="24"/>
      <c r="F85" s="24"/>
      <c r="G85" s="24"/>
      <c r="H85" s="24">
        <v>8</v>
      </c>
      <c r="I85" s="24"/>
      <c r="J85" s="24">
        <v>8</v>
      </c>
    </row>
    <row r="86" spans="1:10" x14ac:dyDescent="0.25">
      <c r="A86" s="22" t="s">
        <v>158</v>
      </c>
      <c r="B86" s="24"/>
      <c r="C86" s="24"/>
      <c r="D86" s="24"/>
      <c r="E86" s="24"/>
      <c r="F86" s="24"/>
      <c r="G86" s="24"/>
      <c r="H86" s="24"/>
      <c r="I86" s="24"/>
      <c r="J86" s="24"/>
    </row>
    <row r="87" spans="1:10" x14ac:dyDescent="0.25">
      <c r="A87" s="22" t="s">
        <v>159</v>
      </c>
      <c r="B87" s="24">
        <v>0.52</v>
      </c>
      <c r="C87" s="24">
        <v>0.63</v>
      </c>
      <c r="D87" s="24">
        <v>0.65</v>
      </c>
      <c r="E87" s="24">
        <v>0.75</v>
      </c>
      <c r="F87" s="24">
        <v>0.9</v>
      </c>
      <c r="G87" s="24">
        <v>0.96</v>
      </c>
      <c r="H87" s="24">
        <v>11</v>
      </c>
      <c r="I87" s="24"/>
      <c r="J87" s="24">
        <v>15.41</v>
      </c>
    </row>
    <row r="104" spans="1:10" x14ac:dyDescent="0.25">
      <c r="A104" s="21" t="s">
        <v>166</v>
      </c>
      <c r="B104" s="21" t="s">
        <v>164</v>
      </c>
    </row>
    <row r="105" spans="1:10" x14ac:dyDescent="0.25">
      <c r="A105" s="21" t="s">
        <v>157</v>
      </c>
      <c r="B105" s="24">
        <v>0.52</v>
      </c>
      <c r="C105" s="24">
        <v>0.63</v>
      </c>
      <c r="D105" s="24">
        <v>0.65</v>
      </c>
      <c r="E105" s="24">
        <v>0.75</v>
      </c>
      <c r="F105" s="24">
        <v>0.9</v>
      </c>
      <c r="G105" s="24">
        <v>0.96</v>
      </c>
      <c r="H105" s="24">
        <v>1</v>
      </c>
      <c r="I105" t="s">
        <v>158</v>
      </c>
      <c r="J105" t="s">
        <v>159</v>
      </c>
    </row>
    <row r="106" spans="1:10" x14ac:dyDescent="0.25">
      <c r="A106" s="22" t="s">
        <v>35</v>
      </c>
      <c r="B106" s="24">
        <v>1</v>
      </c>
      <c r="C106" s="24">
        <v>1</v>
      </c>
      <c r="D106" s="24">
        <v>1</v>
      </c>
      <c r="E106" s="24"/>
      <c r="F106" s="24">
        <v>1</v>
      </c>
      <c r="G106" s="24">
        <v>1</v>
      </c>
      <c r="H106" s="24">
        <v>3</v>
      </c>
      <c r="I106" s="24"/>
      <c r="J106" s="24">
        <v>8</v>
      </c>
    </row>
    <row r="107" spans="1:10" x14ac:dyDescent="0.25">
      <c r="A107" s="22" t="s">
        <v>21</v>
      </c>
      <c r="B107" s="24"/>
      <c r="C107" s="24"/>
      <c r="D107" s="24"/>
      <c r="E107" s="24">
        <v>1</v>
      </c>
      <c r="F107" s="24"/>
      <c r="G107" s="24"/>
      <c r="H107" s="24"/>
      <c r="I107" s="24"/>
      <c r="J107" s="24">
        <v>1</v>
      </c>
    </row>
    <row r="108" spans="1:10" x14ac:dyDescent="0.25">
      <c r="A108" s="22" t="s">
        <v>77</v>
      </c>
      <c r="B108" s="24"/>
      <c r="C108" s="24"/>
      <c r="D108" s="24"/>
      <c r="E108" s="24"/>
      <c r="F108" s="24"/>
      <c r="G108" s="24"/>
      <c r="H108" s="24">
        <v>8</v>
      </c>
      <c r="I108" s="24"/>
      <c r="J108" s="24">
        <v>8</v>
      </c>
    </row>
    <row r="109" spans="1:10" x14ac:dyDescent="0.25">
      <c r="A109" s="22" t="s">
        <v>158</v>
      </c>
      <c r="B109" s="24"/>
      <c r="C109" s="24"/>
      <c r="D109" s="24"/>
      <c r="E109" s="24"/>
      <c r="F109" s="24"/>
      <c r="G109" s="24"/>
      <c r="H109" s="24"/>
      <c r="I109" s="24"/>
      <c r="J109" s="24"/>
    </row>
    <row r="110" spans="1:10" x14ac:dyDescent="0.25">
      <c r="A110" s="22" t="s">
        <v>159</v>
      </c>
      <c r="B110" s="23">
        <v>1</v>
      </c>
      <c r="C110" s="23">
        <v>1</v>
      </c>
      <c r="D110" s="23">
        <v>1</v>
      </c>
      <c r="E110" s="23">
        <v>1</v>
      </c>
      <c r="F110" s="23">
        <v>1</v>
      </c>
      <c r="G110" s="23">
        <v>1</v>
      </c>
      <c r="H110" s="23">
        <v>11</v>
      </c>
      <c r="I110" s="23"/>
      <c r="J110" s="23">
        <v>17</v>
      </c>
    </row>
  </sheetData>
  <pageMargins left="0.7" right="0.7" top="0.75" bottom="0.75" header="0.3" footer="0.3"/>
  <pageSetup paperSize="9" orientation="portrait" r:id="rId7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E9B4-934F-4BD1-B0C2-622B28AE39A5}">
  <sheetPr filterMode="1"/>
  <dimension ref="A1:AT26"/>
  <sheetViews>
    <sheetView workbookViewId="0">
      <selection activeCell="A10" sqref="A10"/>
    </sheetView>
  </sheetViews>
  <sheetFormatPr baseColWidth="10" defaultRowHeight="15" x14ac:dyDescent="0.25"/>
  <cols>
    <col min="1" max="1" width="11.42578125" style="13"/>
    <col min="2" max="2" width="21.42578125" style="13" customWidth="1"/>
    <col min="3" max="4" width="11.42578125" style="13"/>
    <col min="5" max="6" width="16.7109375" style="13" customWidth="1"/>
    <col min="7" max="7" width="11.42578125" style="13"/>
    <col min="8" max="8" width="23.5703125" style="13" customWidth="1"/>
    <col min="9" max="9" width="13.85546875" style="13" customWidth="1"/>
    <col min="10" max="18" width="11.42578125" style="13"/>
    <col min="19" max="19" width="16.5703125" style="13" customWidth="1"/>
    <col min="20" max="20" width="9.85546875" style="13" customWidth="1"/>
    <col min="21" max="22" width="11.42578125" style="13"/>
    <col min="23" max="23" width="13" style="41" customWidth="1"/>
    <col min="24" max="27" width="11.42578125" style="41"/>
    <col min="28" max="32" width="11.42578125" style="35"/>
    <col min="33" max="37" width="11.42578125" style="28"/>
    <col min="38" max="42" width="11.42578125" style="48"/>
    <col min="43" max="43" width="14.28515625" style="13" customWidth="1"/>
    <col min="44" max="16384" width="11.42578125" style="13"/>
  </cols>
  <sheetData>
    <row r="1" spans="1:46" s="16" customFormat="1" ht="84" x14ac:dyDescent="0.2">
      <c r="A1" s="3" t="s">
        <v>0</v>
      </c>
      <c r="B1" s="3" t="s">
        <v>1</v>
      </c>
      <c r="C1" s="20" t="s">
        <v>156</v>
      </c>
      <c r="D1" s="3" t="s">
        <v>2</v>
      </c>
      <c r="E1" s="3" t="s">
        <v>3</v>
      </c>
      <c r="F1" s="3" t="s">
        <v>155</v>
      </c>
      <c r="G1" s="3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15" t="s">
        <v>131</v>
      </c>
      <c r="X1" s="15" t="s">
        <v>132</v>
      </c>
      <c r="Y1" s="15" t="s">
        <v>133</v>
      </c>
      <c r="Z1" s="15" t="s">
        <v>134</v>
      </c>
      <c r="AA1" s="15" t="s">
        <v>135</v>
      </c>
      <c r="AB1" s="29" t="s">
        <v>136</v>
      </c>
      <c r="AC1" s="29" t="s">
        <v>137</v>
      </c>
      <c r="AD1" s="29" t="s">
        <v>138</v>
      </c>
      <c r="AE1" s="29" t="s">
        <v>139</v>
      </c>
      <c r="AF1" s="29" t="s">
        <v>140</v>
      </c>
      <c r="AG1" s="6" t="s">
        <v>141</v>
      </c>
      <c r="AH1" s="6" t="s">
        <v>142</v>
      </c>
      <c r="AI1" s="6" t="s">
        <v>143</v>
      </c>
      <c r="AJ1" s="6" t="s">
        <v>144</v>
      </c>
      <c r="AK1" s="6" t="s">
        <v>145</v>
      </c>
      <c r="AL1" s="42" t="s">
        <v>146</v>
      </c>
      <c r="AM1" s="42" t="s">
        <v>147</v>
      </c>
      <c r="AN1" s="42" t="s">
        <v>148</v>
      </c>
      <c r="AO1" s="42" t="s">
        <v>149</v>
      </c>
      <c r="AP1" s="42" t="s">
        <v>150</v>
      </c>
      <c r="AQ1" s="7" t="s">
        <v>151</v>
      </c>
      <c r="AR1" s="7" t="s">
        <v>152</v>
      </c>
      <c r="AS1" s="7" t="s">
        <v>153</v>
      </c>
      <c r="AT1" s="7" t="s">
        <v>154</v>
      </c>
    </row>
    <row r="2" spans="1:46" s="17" customFormat="1" ht="84" x14ac:dyDescent="0.25">
      <c r="A2" s="1">
        <v>4</v>
      </c>
      <c r="B2" s="1" t="s">
        <v>20</v>
      </c>
      <c r="C2" s="1" t="s">
        <v>21</v>
      </c>
      <c r="D2" s="1" t="s">
        <v>22</v>
      </c>
      <c r="E2" s="1" t="s">
        <v>23</v>
      </c>
      <c r="F2" s="1">
        <v>0.75</v>
      </c>
      <c r="G2" s="1" t="s">
        <v>24</v>
      </c>
      <c r="H2" s="1" t="s">
        <v>25</v>
      </c>
      <c r="I2" s="1" t="s">
        <v>26</v>
      </c>
      <c r="J2" s="1" t="s">
        <v>27</v>
      </c>
      <c r="K2" s="1" t="s">
        <v>28</v>
      </c>
      <c r="L2" s="1" t="s">
        <v>29</v>
      </c>
      <c r="M2" s="1">
        <v>0</v>
      </c>
      <c r="N2" s="1">
        <v>0</v>
      </c>
      <c r="O2" s="1">
        <v>0.75</v>
      </c>
      <c r="P2" s="1">
        <v>0</v>
      </c>
      <c r="Q2" s="1">
        <v>0.75</v>
      </c>
      <c r="R2" s="1" t="s">
        <v>30</v>
      </c>
      <c r="S2" s="1" t="s">
        <v>31</v>
      </c>
      <c r="T2" s="1" t="s">
        <v>32</v>
      </c>
      <c r="U2" s="1" t="s">
        <v>33</v>
      </c>
      <c r="V2" s="1" t="s">
        <v>34</v>
      </c>
      <c r="W2" s="36">
        <f t="shared" ref="W2:W18" si="0">M2</f>
        <v>0</v>
      </c>
      <c r="X2" s="36"/>
      <c r="Y2" s="36" t="e">
        <f>IF(X2/W2&gt;100%,100%,X2/W2)</f>
        <v>#DIV/0!</v>
      </c>
      <c r="Z2" s="36"/>
      <c r="AA2" s="36"/>
      <c r="AB2" s="30">
        <f t="shared" ref="AB2:AB18" si="1">N2</f>
        <v>0</v>
      </c>
      <c r="AC2" s="30">
        <v>0</v>
      </c>
      <c r="AD2" s="30" t="e">
        <f>IF(AC2/AB2&gt;100%,100%,AC2/AB2)</f>
        <v>#DIV/0!</v>
      </c>
      <c r="AE2" s="30"/>
      <c r="AF2" s="30"/>
      <c r="AG2" s="25">
        <f t="shared" ref="AG2:AG18" si="2">O2</f>
        <v>0.75</v>
      </c>
      <c r="AH2" s="25">
        <v>0</v>
      </c>
      <c r="AI2" s="25">
        <f>IF(AH2/AG2&gt;100%,100%,AH2/AG2)</f>
        <v>0</v>
      </c>
      <c r="AJ2" s="25">
        <v>0</v>
      </c>
      <c r="AK2" s="25"/>
      <c r="AL2" s="43">
        <f t="shared" ref="AL2:AL18" si="3">P2</f>
        <v>0</v>
      </c>
      <c r="AM2" s="43">
        <v>0</v>
      </c>
      <c r="AN2" s="43" t="e">
        <f>IF(AM2/AL2&gt;100%,100%,AM2/AL2)</f>
        <v>#DIV/0!</v>
      </c>
      <c r="AO2" s="43"/>
      <c r="AP2" s="43"/>
      <c r="AQ2" s="1">
        <f t="shared" ref="AQ2:AQ18" si="4">Q2</f>
        <v>0.75</v>
      </c>
      <c r="AR2" s="1">
        <v>0</v>
      </c>
      <c r="AS2" s="1">
        <f>IF(AR2/AQ2&gt;100%,100%,AR2/AQ2)</f>
        <v>0</v>
      </c>
      <c r="AT2" s="1"/>
    </row>
    <row r="3" spans="1:46" s="17" customFormat="1" ht="108" hidden="1" x14ac:dyDescent="0.25">
      <c r="A3" s="1">
        <v>1</v>
      </c>
      <c r="B3" s="1" t="s">
        <v>20</v>
      </c>
      <c r="C3" s="1" t="s">
        <v>35</v>
      </c>
      <c r="D3" s="1" t="s">
        <v>36</v>
      </c>
      <c r="E3" s="1" t="s">
        <v>37</v>
      </c>
      <c r="F3" s="1">
        <v>0.65</v>
      </c>
      <c r="G3" s="1" t="s">
        <v>24</v>
      </c>
      <c r="H3" s="1" t="s">
        <v>38</v>
      </c>
      <c r="I3" s="1" t="s">
        <v>39</v>
      </c>
      <c r="J3" s="1" t="s">
        <v>27</v>
      </c>
      <c r="K3" s="1" t="s">
        <v>28</v>
      </c>
      <c r="L3" s="1" t="s">
        <v>29</v>
      </c>
      <c r="M3" s="1">
        <v>0.14000000000000001</v>
      </c>
      <c r="N3" s="1">
        <v>0.27</v>
      </c>
      <c r="O3" s="1">
        <v>0.45</v>
      </c>
      <c r="P3" s="1">
        <v>0.65</v>
      </c>
      <c r="Q3" s="1">
        <v>0.65</v>
      </c>
      <c r="R3" s="1" t="s">
        <v>40</v>
      </c>
      <c r="S3" s="1" t="s">
        <v>41</v>
      </c>
      <c r="T3" s="1" t="s">
        <v>42</v>
      </c>
      <c r="U3" s="1" t="s">
        <v>33</v>
      </c>
      <c r="V3" s="1" t="s">
        <v>34</v>
      </c>
      <c r="W3" s="36">
        <f t="shared" si="0"/>
        <v>0.14000000000000001</v>
      </c>
      <c r="X3" s="36"/>
      <c r="Y3" s="36">
        <f t="shared" ref="Y3:Y24" si="5">IF(X3/W3&gt;100%,100%,X3/W3)</f>
        <v>0</v>
      </c>
      <c r="Z3" s="36"/>
      <c r="AA3" s="36"/>
      <c r="AB3" s="30">
        <f t="shared" si="1"/>
        <v>0.27</v>
      </c>
      <c r="AC3" s="30">
        <v>0</v>
      </c>
      <c r="AD3" s="30">
        <f t="shared" ref="AD3:AD24" si="6">IF(AC3/AB3&gt;100%,100%,AC3/AB3)</f>
        <v>0</v>
      </c>
      <c r="AE3" s="30"/>
      <c r="AF3" s="30"/>
      <c r="AG3" s="25">
        <f t="shared" si="2"/>
        <v>0.45</v>
      </c>
      <c r="AH3" s="25">
        <v>0</v>
      </c>
      <c r="AI3" s="25">
        <f t="shared" ref="AI3:AI24" si="7">IF(AH3/AG3&gt;100%,100%,AH3/AG3)</f>
        <v>0</v>
      </c>
      <c r="AJ3" s="25">
        <v>0</v>
      </c>
      <c r="AK3" s="25"/>
      <c r="AL3" s="43">
        <f t="shared" si="3"/>
        <v>0.65</v>
      </c>
      <c r="AM3" s="43">
        <v>0</v>
      </c>
      <c r="AN3" s="43">
        <f t="shared" ref="AN3:AN24" si="8">IF(AM3/AL3&gt;100%,100%,AM3/AL3)</f>
        <v>0</v>
      </c>
      <c r="AO3" s="43"/>
      <c r="AP3" s="43"/>
      <c r="AQ3" s="1">
        <f t="shared" si="4"/>
        <v>0.65</v>
      </c>
      <c r="AR3" s="1">
        <v>0</v>
      </c>
      <c r="AS3" s="1">
        <f t="shared" ref="AS3:AS24" si="9">IF(AR3/AQ3&gt;100%,100%,AR3/AQ3)</f>
        <v>0</v>
      </c>
      <c r="AT3" s="1"/>
    </row>
    <row r="4" spans="1:46" s="17" customFormat="1" ht="108" hidden="1" x14ac:dyDescent="0.25">
      <c r="A4" s="1">
        <v>1</v>
      </c>
      <c r="B4" s="1" t="s">
        <v>20</v>
      </c>
      <c r="C4" s="1" t="s">
        <v>35</v>
      </c>
      <c r="D4" s="1" t="s">
        <v>43</v>
      </c>
      <c r="E4" s="1" t="s">
        <v>44</v>
      </c>
      <c r="F4" s="1">
        <v>0.63</v>
      </c>
      <c r="G4" s="1" t="s">
        <v>24</v>
      </c>
      <c r="H4" s="1" t="s">
        <v>45</v>
      </c>
      <c r="I4" s="1" t="s">
        <v>46</v>
      </c>
      <c r="J4" s="1" t="s">
        <v>27</v>
      </c>
      <c r="K4" s="1" t="s">
        <v>28</v>
      </c>
      <c r="L4" s="1" t="s">
        <v>29</v>
      </c>
      <c r="M4" s="1">
        <v>0.12</v>
      </c>
      <c r="N4" s="1">
        <v>0.25</v>
      </c>
      <c r="O4" s="1">
        <v>0.43</v>
      </c>
      <c r="P4" s="1">
        <v>0.63</v>
      </c>
      <c r="Q4" s="1">
        <v>0.63</v>
      </c>
      <c r="R4" s="1" t="s">
        <v>40</v>
      </c>
      <c r="S4" s="1" t="s">
        <v>41</v>
      </c>
      <c r="T4" s="1" t="s">
        <v>42</v>
      </c>
      <c r="U4" s="1" t="s">
        <v>33</v>
      </c>
      <c r="V4" s="1" t="s">
        <v>34</v>
      </c>
      <c r="W4" s="36">
        <f t="shared" si="0"/>
        <v>0.12</v>
      </c>
      <c r="X4" s="36"/>
      <c r="Y4" s="36">
        <f t="shared" si="5"/>
        <v>0</v>
      </c>
      <c r="Z4" s="36"/>
      <c r="AA4" s="36"/>
      <c r="AB4" s="30">
        <f t="shared" si="1"/>
        <v>0.25</v>
      </c>
      <c r="AC4" s="30">
        <v>0</v>
      </c>
      <c r="AD4" s="30">
        <f t="shared" si="6"/>
        <v>0</v>
      </c>
      <c r="AE4" s="30"/>
      <c r="AF4" s="30"/>
      <c r="AG4" s="25">
        <f t="shared" si="2"/>
        <v>0.43</v>
      </c>
      <c r="AH4" s="25">
        <v>0</v>
      </c>
      <c r="AI4" s="25">
        <f t="shared" si="7"/>
        <v>0</v>
      </c>
      <c r="AJ4" s="25">
        <v>0</v>
      </c>
      <c r="AK4" s="25"/>
      <c r="AL4" s="43">
        <f t="shared" si="3"/>
        <v>0.63</v>
      </c>
      <c r="AM4" s="43">
        <v>0</v>
      </c>
      <c r="AN4" s="43">
        <f t="shared" si="8"/>
        <v>0</v>
      </c>
      <c r="AO4" s="43"/>
      <c r="AP4" s="43"/>
      <c r="AQ4" s="1">
        <f t="shared" si="4"/>
        <v>0.63</v>
      </c>
      <c r="AR4" s="1">
        <v>0</v>
      </c>
      <c r="AS4" s="1">
        <f t="shared" si="9"/>
        <v>0</v>
      </c>
      <c r="AT4" s="1"/>
    </row>
    <row r="5" spans="1:46" s="17" customFormat="1" ht="96" hidden="1" x14ac:dyDescent="0.25">
      <c r="A5" s="1">
        <v>1</v>
      </c>
      <c r="B5" s="1" t="s">
        <v>20</v>
      </c>
      <c r="C5" s="1" t="s">
        <v>35</v>
      </c>
      <c r="D5" s="1" t="s">
        <v>47</v>
      </c>
      <c r="E5" s="1" t="s">
        <v>48</v>
      </c>
      <c r="F5" s="1">
        <v>1</v>
      </c>
      <c r="G5" s="1" t="s">
        <v>24</v>
      </c>
      <c r="H5" s="1" t="s">
        <v>49</v>
      </c>
      <c r="I5" s="1" t="s">
        <v>50</v>
      </c>
      <c r="J5" s="1" t="s">
        <v>27</v>
      </c>
      <c r="K5" s="1" t="s">
        <v>28</v>
      </c>
      <c r="L5" s="1" t="s">
        <v>29</v>
      </c>
      <c r="M5" s="1">
        <v>0.2</v>
      </c>
      <c r="N5" s="1">
        <v>0.3</v>
      </c>
      <c r="O5" s="1">
        <v>0.6</v>
      </c>
      <c r="P5" s="1">
        <v>0.96</v>
      </c>
      <c r="Q5" s="1">
        <v>0.96</v>
      </c>
      <c r="R5" s="1" t="s">
        <v>40</v>
      </c>
      <c r="S5" s="1" t="s">
        <v>41</v>
      </c>
      <c r="T5" s="1" t="s">
        <v>42</v>
      </c>
      <c r="U5" s="1" t="s">
        <v>33</v>
      </c>
      <c r="V5" s="1" t="s">
        <v>34</v>
      </c>
      <c r="W5" s="36">
        <f t="shared" si="0"/>
        <v>0.2</v>
      </c>
      <c r="X5" s="36"/>
      <c r="Y5" s="36">
        <f t="shared" si="5"/>
        <v>0</v>
      </c>
      <c r="Z5" s="36"/>
      <c r="AA5" s="36"/>
      <c r="AB5" s="30">
        <f t="shared" si="1"/>
        <v>0.3</v>
      </c>
      <c r="AC5" s="30">
        <v>0</v>
      </c>
      <c r="AD5" s="30">
        <f t="shared" si="6"/>
        <v>0</v>
      </c>
      <c r="AE5" s="30"/>
      <c r="AF5" s="30"/>
      <c r="AG5" s="25">
        <f t="shared" si="2"/>
        <v>0.6</v>
      </c>
      <c r="AH5" s="25">
        <v>0</v>
      </c>
      <c r="AI5" s="25">
        <f t="shared" si="7"/>
        <v>0</v>
      </c>
      <c r="AJ5" s="25">
        <v>0</v>
      </c>
      <c r="AK5" s="25"/>
      <c r="AL5" s="43">
        <f t="shared" si="3"/>
        <v>0.96</v>
      </c>
      <c r="AM5" s="43">
        <v>0</v>
      </c>
      <c r="AN5" s="43">
        <f t="shared" si="8"/>
        <v>0</v>
      </c>
      <c r="AO5" s="43"/>
      <c r="AP5" s="43"/>
      <c r="AQ5" s="1">
        <f t="shared" si="4"/>
        <v>0.96</v>
      </c>
      <c r="AR5" s="1">
        <v>0</v>
      </c>
      <c r="AS5" s="1">
        <f t="shared" si="9"/>
        <v>0</v>
      </c>
      <c r="AT5" s="1"/>
    </row>
    <row r="6" spans="1:46" s="17" customFormat="1" ht="96" hidden="1" x14ac:dyDescent="0.25">
      <c r="A6" s="1">
        <v>1</v>
      </c>
      <c r="B6" s="1" t="s">
        <v>20</v>
      </c>
      <c r="C6" s="1" t="s">
        <v>35</v>
      </c>
      <c r="D6" s="1" t="s">
        <v>51</v>
      </c>
      <c r="E6" s="1" t="s">
        <v>52</v>
      </c>
      <c r="F6" s="1">
        <v>0.52</v>
      </c>
      <c r="G6" s="1" t="s">
        <v>24</v>
      </c>
      <c r="H6" s="1" t="s">
        <v>53</v>
      </c>
      <c r="I6" s="1" t="s">
        <v>54</v>
      </c>
      <c r="J6" s="1" t="s">
        <v>27</v>
      </c>
      <c r="K6" s="1" t="s">
        <v>28</v>
      </c>
      <c r="L6" s="1" t="s">
        <v>29</v>
      </c>
      <c r="M6" s="1">
        <v>0.1</v>
      </c>
      <c r="N6" s="1">
        <v>0.25</v>
      </c>
      <c r="O6" s="1">
        <v>0.35</v>
      </c>
      <c r="P6" s="1">
        <v>0.52</v>
      </c>
      <c r="Q6" s="1">
        <v>0.52</v>
      </c>
      <c r="R6" s="1" t="s">
        <v>40</v>
      </c>
      <c r="S6" s="1" t="s">
        <v>41</v>
      </c>
      <c r="T6" s="1" t="s">
        <v>42</v>
      </c>
      <c r="U6" s="1" t="s">
        <v>33</v>
      </c>
      <c r="V6" s="1" t="s">
        <v>34</v>
      </c>
      <c r="W6" s="36">
        <f t="shared" si="0"/>
        <v>0.1</v>
      </c>
      <c r="X6" s="36"/>
      <c r="Y6" s="36">
        <f t="shared" si="5"/>
        <v>0</v>
      </c>
      <c r="Z6" s="36"/>
      <c r="AA6" s="36"/>
      <c r="AB6" s="30">
        <f t="shared" si="1"/>
        <v>0.25</v>
      </c>
      <c r="AC6" s="30">
        <v>0</v>
      </c>
      <c r="AD6" s="30">
        <f t="shared" si="6"/>
        <v>0</v>
      </c>
      <c r="AE6" s="30"/>
      <c r="AF6" s="30"/>
      <c r="AG6" s="25">
        <f t="shared" si="2"/>
        <v>0.35</v>
      </c>
      <c r="AH6" s="25">
        <v>0</v>
      </c>
      <c r="AI6" s="25">
        <f t="shared" si="7"/>
        <v>0</v>
      </c>
      <c r="AJ6" s="25">
        <v>0</v>
      </c>
      <c r="AK6" s="25"/>
      <c r="AL6" s="43">
        <f t="shared" si="3"/>
        <v>0.52</v>
      </c>
      <c r="AM6" s="43">
        <v>0</v>
      </c>
      <c r="AN6" s="43">
        <f t="shared" si="8"/>
        <v>0</v>
      </c>
      <c r="AO6" s="43"/>
      <c r="AP6" s="43"/>
      <c r="AQ6" s="1">
        <f t="shared" si="4"/>
        <v>0.52</v>
      </c>
      <c r="AR6" s="1">
        <v>0</v>
      </c>
      <c r="AS6" s="1">
        <f t="shared" si="9"/>
        <v>0</v>
      </c>
      <c r="AT6" s="1"/>
    </row>
    <row r="7" spans="1:46" s="17" customFormat="1" ht="192" hidden="1" x14ac:dyDescent="0.25">
      <c r="A7" s="1">
        <v>1</v>
      </c>
      <c r="B7" s="1" t="s">
        <v>20</v>
      </c>
      <c r="C7" s="1" t="s">
        <v>35</v>
      </c>
      <c r="D7" s="1" t="s">
        <v>55</v>
      </c>
      <c r="E7" s="1" t="s">
        <v>56</v>
      </c>
      <c r="F7" s="1">
        <v>1</v>
      </c>
      <c r="G7" s="1" t="s">
        <v>57</v>
      </c>
      <c r="H7" s="1" t="s">
        <v>58</v>
      </c>
      <c r="I7" s="1" t="s">
        <v>59</v>
      </c>
      <c r="J7" s="1" t="s">
        <v>27</v>
      </c>
      <c r="K7" s="1" t="s">
        <v>60</v>
      </c>
      <c r="L7" s="1" t="s">
        <v>29</v>
      </c>
      <c r="M7" s="1">
        <v>0.98</v>
      </c>
      <c r="N7" s="1">
        <v>1</v>
      </c>
      <c r="O7" s="1">
        <v>1</v>
      </c>
      <c r="P7" s="1">
        <v>1</v>
      </c>
      <c r="Q7" s="1">
        <v>1</v>
      </c>
      <c r="R7" s="1" t="s">
        <v>40</v>
      </c>
      <c r="S7" s="1" t="s">
        <v>61</v>
      </c>
      <c r="T7" s="1" t="s">
        <v>62</v>
      </c>
      <c r="U7" s="1" t="s">
        <v>33</v>
      </c>
      <c r="V7" s="1" t="s">
        <v>34</v>
      </c>
      <c r="W7" s="36">
        <f t="shared" si="0"/>
        <v>0.98</v>
      </c>
      <c r="X7" s="36"/>
      <c r="Y7" s="36">
        <f t="shared" si="5"/>
        <v>0</v>
      </c>
      <c r="Z7" s="36"/>
      <c r="AA7" s="36"/>
      <c r="AB7" s="30">
        <f t="shared" si="1"/>
        <v>1</v>
      </c>
      <c r="AC7" s="30">
        <v>0</v>
      </c>
      <c r="AD7" s="30">
        <f t="shared" si="6"/>
        <v>0</v>
      </c>
      <c r="AE7" s="30"/>
      <c r="AF7" s="30"/>
      <c r="AG7" s="25">
        <f t="shared" si="2"/>
        <v>1</v>
      </c>
      <c r="AH7" s="25">
        <v>0</v>
      </c>
      <c r="AI7" s="25">
        <f t="shared" si="7"/>
        <v>0</v>
      </c>
      <c r="AJ7" s="25">
        <v>0</v>
      </c>
      <c r="AK7" s="25"/>
      <c r="AL7" s="43">
        <f t="shared" si="3"/>
        <v>1</v>
      </c>
      <c r="AM7" s="43">
        <v>0</v>
      </c>
      <c r="AN7" s="43">
        <f t="shared" si="8"/>
        <v>0</v>
      </c>
      <c r="AO7" s="43"/>
      <c r="AP7" s="43"/>
      <c r="AQ7" s="1">
        <f t="shared" si="4"/>
        <v>1</v>
      </c>
      <c r="AR7" s="1">
        <v>0</v>
      </c>
      <c r="AS7" s="1">
        <f t="shared" si="9"/>
        <v>0</v>
      </c>
      <c r="AT7" s="1"/>
    </row>
    <row r="8" spans="1:46" s="17" customFormat="1" ht="132" hidden="1" x14ac:dyDescent="0.25">
      <c r="A8" s="1">
        <v>1</v>
      </c>
      <c r="B8" s="1" t="s">
        <v>20</v>
      </c>
      <c r="C8" s="1" t="s">
        <v>35</v>
      </c>
      <c r="D8" s="1" t="s">
        <v>63</v>
      </c>
      <c r="E8" s="1" t="s">
        <v>64</v>
      </c>
      <c r="F8" s="1">
        <v>1</v>
      </c>
      <c r="G8" s="1" t="s">
        <v>57</v>
      </c>
      <c r="H8" s="1" t="s">
        <v>65</v>
      </c>
      <c r="I8" s="1" t="s">
        <v>66</v>
      </c>
      <c r="J8" s="1" t="s">
        <v>27</v>
      </c>
      <c r="K8" s="1" t="s">
        <v>60</v>
      </c>
      <c r="L8" s="1" t="s">
        <v>29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 t="s">
        <v>40</v>
      </c>
      <c r="S8" s="1" t="s">
        <v>61</v>
      </c>
      <c r="T8" s="1" t="s">
        <v>67</v>
      </c>
      <c r="U8" s="1" t="s">
        <v>33</v>
      </c>
      <c r="V8" s="1" t="s">
        <v>34</v>
      </c>
      <c r="W8" s="36">
        <f t="shared" si="0"/>
        <v>1</v>
      </c>
      <c r="X8" s="36"/>
      <c r="Y8" s="36">
        <f t="shared" si="5"/>
        <v>0</v>
      </c>
      <c r="Z8" s="36"/>
      <c r="AA8" s="36"/>
      <c r="AB8" s="30">
        <f t="shared" si="1"/>
        <v>1</v>
      </c>
      <c r="AC8" s="30">
        <v>0</v>
      </c>
      <c r="AD8" s="30">
        <f t="shared" si="6"/>
        <v>0</v>
      </c>
      <c r="AE8" s="30"/>
      <c r="AF8" s="30"/>
      <c r="AG8" s="25">
        <f t="shared" si="2"/>
        <v>1</v>
      </c>
      <c r="AH8" s="25">
        <v>0</v>
      </c>
      <c r="AI8" s="25">
        <f t="shared" si="7"/>
        <v>0</v>
      </c>
      <c r="AJ8" s="25">
        <v>0</v>
      </c>
      <c r="AK8" s="25"/>
      <c r="AL8" s="43">
        <f t="shared" si="3"/>
        <v>1</v>
      </c>
      <c r="AM8" s="43">
        <v>0</v>
      </c>
      <c r="AN8" s="43">
        <f t="shared" si="8"/>
        <v>0</v>
      </c>
      <c r="AO8" s="43"/>
      <c r="AP8" s="43"/>
      <c r="AQ8" s="1">
        <f t="shared" si="4"/>
        <v>1</v>
      </c>
      <c r="AR8" s="1">
        <v>0</v>
      </c>
      <c r="AS8" s="1">
        <f t="shared" si="9"/>
        <v>0</v>
      </c>
      <c r="AT8" s="1"/>
    </row>
    <row r="9" spans="1:46" s="17" customFormat="1" ht="156" hidden="1" x14ac:dyDescent="0.25">
      <c r="A9" s="1">
        <v>1</v>
      </c>
      <c r="B9" s="1" t="s">
        <v>20</v>
      </c>
      <c r="C9" s="1" t="s">
        <v>35</v>
      </c>
      <c r="D9" s="1" t="s">
        <v>68</v>
      </c>
      <c r="E9" s="1" t="s">
        <v>69</v>
      </c>
      <c r="F9" s="1">
        <v>0.9</v>
      </c>
      <c r="G9" s="1" t="s">
        <v>57</v>
      </c>
      <c r="H9" s="1" t="s">
        <v>70</v>
      </c>
      <c r="I9" s="1" t="s">
        <v>71</v>
      </c>
      <c r="J9" s="1" t="s">
        <v>27</v>
      </c>
      <c r="K9" s="1" t="s">
        <v>60</v>
      </c>
      <c r="L9" s="1" t="s">
        <v>29</v>
      </c>
      <c r="M9" s="1">
        <v>0.9</v>
      </c>
      <c r="N9" s="1">
        <v>0.9</v>
      </c>
      <c r="O9" s="1">
        <v>0.9</v>
      </c>
      <c r="P9" s="1">
        <v>0.9</v>
      </c>
      <c r="Q9" s="1">
        <v>0.9</v>
      </c>
      <c r="R9" s="1" t="s">
        <v>40</v>
      </c>
      <c r="S9" s="1" t="s">
        <v>72</v>
      </c>
      <c r="T9" s="1" t="s">
        <v>67</v>
      </c>
      <c r="U9" s="1" t="s">
        <v>33</v>
      </c>
      <c r="V9" s="1" t="s">
        <v>73</v>
      </c>
      <c r="W9" s="36">
        <f t="shared" si="0"/>
        <v>0.9</v>
      </c>
      <c r="X9" s="36"/>
      <c r="Y9" s="36">
        <f t="shared" si="5"/>
        <v>0</v>
      </c>
      <c r="Z9" s="36"/>
      <c r="AA9" s="36"/>
      <c r="AB9" s="30">
        <f t="shared" si="1"/>
        <v>0.9</v>
      </c>
      <c r="AC9" s="30">
        <v>0</v>
      </c>
      <c r="AD9" s="30">
        <f t="shared" si="6"/>
        <v>0</v>
      </c>
      <c r="AE9" s="30"/>
      <c r="AF9" s="30"/>
      <c r="AG9" s="25">
        <f t="shared" si="2"/>
        <v>0.9</v>
      </c>
      <c r="AH9" s="25">
        <v>0</v>
      </c>
      <c r="AI9" s="25">
        <f t="shared" si="7"/>
        <v>0</v>
      </c>
      <c r="AJ9" s="25">
        <v>0</v>
      </c>
      <c r="AK9" s="25"/>
      <c r="AL9" s="43">
        <f t="shared" si="3"/>
        <v>0.9</v>
      </c>
      <c r="AM9" s="43">
        <v>0</v>
      </c>
      <c r="AN9" s="43">
        <f t="shared" si="8"/>
        <v>0</v>
      </c>
      <c r="AO9" s="43"/>
      <c r="AP9" s="43"/>
      <c r="AQ9" s="1">
        <f t="shared" si="4"/>
        <v>0.9</v>
      </c>
      <c r="AR9" s="1">
        <v>0</v>
      </c>
      <c r="AS9" s="1">
        <f t="shared" si="9"/>
        <v>0</v>
      </c>
      <c r="AT9" s="1"/>
    </row>
    <row r="10" spans="1:46" s="17" customFormat="1" ht="120" hidden="1" x14ac:dyDescent="0.25">
      <c r="A10" s="1">
        <v>1</v>
      </c>
      <c r="B10" s="1" t="s">
        <v>20</v>
      </c>
      <c r="C10" s="1" t="s">
        <v>35</v>
      </c>
      <c r="D10" s="1" t="s">
        <v>74</v>
      </c>
      <c r="E10" s="1" t="s">
        <v>75</v>
      </c>
      <c r="F10" s="1">
        <v>1</v>
      </c>
      <c r="G10" s="1" t="s">
        <v>57</v>
      </c>
      <c r="H10" s="1" t="s">
        <v>70</v>
      </c>
      <c r="I10" s="1" t="s">
        <v>76</v>
      </c>
      <c r="J10" s="1" t="s">
        <v>27</v>
      </c>
      <c r="K10" s="1" t="s">
        <v>28</v>
      </c>
      <c r="L10" s="1" t="s">
        <v>29</v>
      </c>
      <c r="M10" s="1">
        <v>0</v>
      </c>
      <c r="N10" s="1">
        <v>0</v>
      </c>
      <c r="O10" s="1">
        <v>0</v>
      </c>
      <c r="P10" s="1">
        <v>1</v>
      </c>
      <c r="Q10" s="1">
        <v>1</v>
      </c>
      <c r="R10" s="1" t="s">
        <v>40</v>
      </c>
      <c r="S10" s="18" t="s">
        <v>72</v>
      </c>
      <c r="T10" s="18" t="s">
        <v>67</v>
      </c>
      <c r="U10" s="18" t="s">
        <v>33</v>
      </c>
      <c r="V10" s="18" t="s">
        <v>73</v>
      </c>
      <c r="W10" s="36">
        <f t="shared" si="0"/>
        <v>0</v>
      </c>
      <c r="X10" s="36"/>
      <c r="Y10" s="36" t="e">
        <f t="shared" si="5"/>
        <v>#DIV/0!</v>
      </c>
      <c r="Z10" s="36"/>
      <c r="AA10" s="36"/>
      <c r="AB10" s="30">
        <f t="shared" si="1"/>
        <v>0</v>
      </c>
      <c r="AC10" s="30">
        <v>0</v>
      </c>
      <c r="AD10" s="30" t="e">
        <f t="shared" si="6"/>
        <v>#DIV/0!</v>
      </c>
      <c r="AE10" s="30"/>
      <c r="AF10" s="30"/>
      <c r="AG10" s="25">
        <f t="shared" si="2"/>
        <v>0</v>
      </c>
      <c r="AH10" s="25">
        <v>0</v>
      </c>
      <c r="AI10" s="25" t="e">
        <f t="shared" si="7"/>
        <v>#DIV/0!</v>
      </c>
      <c r="AJ10" s="25">
        <v>0</v>
      </c>
      <c r="AK10" s="25"/>
      <c r="AL10" s="43">
        <f t="shared" si="3"/>
        <v>1</v>
      </c>
      <c r="AM10" s="43">
        <v>0</v>
      </c>
      <c r="AN10" s="43">
        <f t="shared" si="8"/>
        <v>0</v>
      </c>
      <c r="AO10" s="43"/>
      <c r="AP10" s="43"/>
      <c r="AQ10" s="1">
        <f t="shared" si="4"/>
        <v>1</v>
      </c>
      <c r="AR10" s="1">
        <v>0</v>
      </c>
      <c r="AS10" s="1">
        <f t="shared" si="9"/>
        <v>0</v>
      </c>
      <c r="AT10" s="1"/>
    </row>
    <row r="11" spans="1:46" s="17" customFormat="1" ht="144" hidden="1" x14ac:dyDescent="0.25">
      <c r="A11" s="1">
        <v>4</v>
      </c>
      <c r="B11" s="1" t="s">
        <v>20</v>
      </c>
      <c r="C11" s="1" t="s">
        <v>77</v>
      </c>
      <c r="D11" s="1" t="s">
        <v>78</v>
      </c>
      <c r="E11" s="1" t="s">
        <v>79</v>
      </c>
      <c r="F11" s="1">
        <v>1</v>
      </c>
      <c r="G11" s="1" t="s">
        <v>57</v>
      </c>
      <c r="H11" s="1" t="s">
        <v>80</v>
      </c>
      <c r="I11" s="1" t="s">
        <v>81</v>
      </c>
      <c r="J11" s="1" t="s">
        <v>27</v>
      </c>
      <c r="K11" s="1" t="s">
        <v>82</v>
      </c>
      <c r="L11" s="1" t="s">
        <v>83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 t="s">
        <v>40</v>
      </c>
      <c r="S11" s="1" t="s">
        <v>84</v>
      </c>
      <c r="T11" s="1" t="s">
        <v>85</v>
      </c>
      <c r="U11" s="1" t="s">
        <v>86</v>
      </c>
      <c r="V11" s="1" t="s">
        <v>87</v>
      </c>
      <c r="W11" s="36">
        <f t="shared" si="0"/>
        <v>1</v>
      </c>
      <c r="X11" s="36"/>
      <c r="Y11" s="36">
        <f t="shared" si="5"/>
        <v>0</v>
      </c>
      <c r="Z11" s="36"/>
      <c r="AA11" s="36"/>
      <c r="AB11" s="30">
        <f t="shared" si="1"/>
        <v>1</v>
      </c>
      <c r="AC11" s="30">
        <v>0</v>
      </c>
      <c r="AD11" s="30">
        <f t="shared" si="6"/>
        <v>0</v>
      </c>
      <c r="AE11" s="30"/>
      <c r="AF11" s="30"/>
      <c r="AG11" s="25">
        <f t="shared" si="2"/>
        <v>1</v>
      </c>
      <c r="AH11" s="25">
        <v>0</v>
      </c>
      <c r="AI11" s="25">
        <f t="shared" si="7"/>
        <v>0</v>
      </c>
      <c r="AJ11" s="25">
        <v>0</v>
      </c>
      <c r="AK11" s="25"/>
      <c r="AL11" s="43">
        <f t="shared" si="3"/>
        <v>1</v>
      </c>
      <c r="AM11" s="43">
        <v>0</v>
      </c>
      <c r="AN11" s="43">
        <f t="shared" si="8"/>
        <v>0</v>
      </c>
      <c r="AO11" s="43"/>
      <c r="AP11" s="43"/>
      <c r="AQ11" s="1">
        <f t="shared" si="4"/>
        <v>1</v>
      </c>
      <c r="AR11" s="1">
        <v>0</v>
      </c>
      <c r="AS11" s="1">
        <f t="shared" si="9"/>
        <v>0</v>
      </c>
      <c r="AT11" s="1"/>
    </row>
    <row r="12" spans="1:46" s="17" customFormat="1" ht="96" hidden="1" x14ac:dyDescent="0.25">
      <c r="A12" s="1">
        <v>4</v>
      </c>
      <c r="B12" s="1" t="s">
        <v>20</v>
      </c>
      <c r="C12" s="1" t="s">
        <v>77</v>
      </c>
      <c r="D12" s="1" t="s">
        <v>88</v>
      </c>
      <c r="E12" s="1" t="s">
        <v>89</v>
      </c>
      <c r="F12" s="1">
        <v>1</v>
      </c>
      <c r="G12" s="1" t="s">
        <v>24</v>
      </c>
      <c r="H12" s="1" t="s">
        <v>90</v>
      </c>
      <c r="I12" s="1" t="s">
        <v>91</v>
      </c>
      <c r="J12" s="1" t="s">
        <v>27</v>
      </c>
      <c r="K12" s="1" t="s">
        <v>82</v>
      </c>
      <c r="L12" s="1" t="s">
        <v>92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1" t="s">
        <v>40</v>
      </c>
      <c r="S12" s="1" t="s">
        <v>93</v>
      </c>
      <c r="T12" s="1" t="s">
        <v>85</v>
      </c>
      <c r="U12" s="1" t="s">
        <v>86</v>
      </c>
      <c r="V12" s="1" t="s">
        <v>87</v>
      </c>
      <c r="W12" s="36">
        <f t="shared" si="0"/>
        <v>1</v>
      </c>
      <c r="X12" s="36"/>
      <c r="Y12" s="36">
        <f t="shared" si="5"/>
        <v>0</v>
      </c>
      <c r="Z12" s="36"/>
      <c r="AA12" s="36"/>
      <c r="AB12" s="30">
        <f t="shared" si="1"/>
        <v>1</v>
      </c>
      <c r="AC12" s="30">
        <v>0</v>
      </c>
      <c r="AD12" s="30">
        <f t="shared" si="6"/>
        <v>0</v>
      </c>
      <c r="AE12" s="30"/>
      <c r="AF12" s="30"/>
      <c r="AG12" s="25">
        <f t="shared" si="2"/>
        <v>1</v>
      </c>
      <c r="AH12" s="25">
        <v>0</v>
      </c>
      <c r="AI12" s="25">
        <f t="shared" si="7"/>
        <v>0</v>
      </c>
      <c r="AJ12" s="25">
        <v>0</v>
      </c>
      <c r="AK12" s="25"/>
      <c r="AL12" s="43">
        <f t="shared" si="3"/>
        <v>1</v>
      </c>
      <c r="AM12" s="43">
        <v>0</v>
      </c>
      <c r="AN12" s="43">
        <f t="shared" si="8"/>
        <v>0</v>
      </c>
      <c r="AO12" s="43"/>
      <c r="AP12" s="43"/>
      <c r="AQ12" s="1">
        <f t="shared" si="4"/>
        <v>1</v>
      </c>
      <c r="AR12" s="1">
        <v>0</v>
      </c>
      <c r="AS12" s="1">
        <f t="shared" si="9"/>
        <v>0</v>
      </c>
      <c r="AT12" s="1"/>
    </row>
    <row r="13" spans="1:46" s="17" customFormat="1" ht="72" hidden="1" x14ac:dyDescent="0.25">
      <c r="A13" s="1">
        <v>4</v>
      </c>
      <c r="B13" s="1" t="s">
        <v>20</v>
      </c>
      <c r="C13" s="1" t="s">
        <v>77</v>
      </c>
      <c r="D13" s="1" t="s">
        <v>94</v>
      </c>
      <c r="E13" s="1" t="s">
        <v>95</v>
      </c>
      <c r="F13" s="1">
        <v>1</v>
      </c>
      <c r="G13" s="1" t="s">
        <v>24</v>
      </c>
      <c r="H13" s="1" t="s">
        <v>96</v>
      </c>
      <c r="I13" s="1" t="s">
        <v>97</v>
      </c>
      <c r="J13" s="1" t="s">
        <v>27</v>
      </c>
      <c r="K13" s="1" t="s">
        <v>82</v>
      </c>
      <c r="L13" s="1" t="s">
        <v>98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 t="s">
        <v>40</v>
      </c>
      <c r="S13" s="1" t="s">
        <v>99</v>
      </c>
      <c r="T13" s="1" t="s">
        <v>100</v>
      </c>
      <c r="U13" s="1" t="s">
        <v>86</v>
      </c>
      <c r="V13" s="1" t="s">
        <v>87</v>
      </c>
      <c r="W13" s="36">
        <f t="shared" si="0"/>
        <v>1</v>
      </c>
      <c r="X13" s="36"/>
      <c r="Y13" s="36">
        <f t="shared" si="5"/>
        <v>0</v>
      </c>
      <c r="Z13" s="36"/>
      <c r="AA13" s="36"/>
      <c r="AB13" s="30">
        <f t="shared" si="1"/>
        <v>1</v>
      </c>
      <c r="AC13" s="30">
        <v>0</v>
      </c>
      <c r="AD13" s="30">
        <f t="shared" si="6"/>
        <v>0</v>
      </c>
      <c r="AE13" s="30"/>
      <c r="AF13" s="30"/>
      <c r="AG13" s="25">
        <f t="shared" si="2"/>
        <v>1</v>
      </c>
      <c r="AH13" s="25">
        <v>0</v>
      </c>
      <c r="AI13" s="25">
        <f t="shared" si="7"/>
        <v>0</v>
      </c>
      <c r="AJ13" s="25">
        <v>0</v>
      </c>
      <c r="AK13" s="25"/>
      <c r="AL13" s="43">
        <f t="shared" si="3"/>
        <v>1</v>
      </c>
      <c r="AM13" s="43">
        <v>0</v>
      </c>
      <c r="AN13" s="43">
        <f t="shared" si="8"/>
        <v>0</v>
      </c>
      <c r="AO13" s="43"/>
      <c r="AP13" s="43"/>
      <c r="AQ13" s="1">
        <f t="shared" si="4"/>
        <v>1</v>
      </c>
      <c r="AR13" s="1">
        <v>0</v>
      </c>
      <c r="AS13" s="1">
        <f t="shared" si="9"/>
        <v>0</v>
      </c>
      <c r="AT13" s="1"/>
    </row>
    <row r="14" spans="1:46" s="17" customFormat="1" ht="72" hidden="1" x14ac:dyDescent="0.25">
      <c r="A14" s="1">
        <v>4</v>
      </c>
      <c r="B14" s="1" t="s">
        <v>20</v>
      </c>
      <c r="C14" s="1" t="s">
        <v>77</v>
      </c>
      <c r="D14" s="1" t="s">
        <v>101</v>
      </c>
      <c r="E14" s="1" t="s">
        <v>102</v>
      </c>
      <c r="F14" s="1">
        <v>1</v>
      </c>
      <c r="G14" s="1" t="s">
        <v>57</v>
      </c>
      <c r="H14" s="1" t="s">
        <v>103</v>
      </c>
      <c r="I14" s="1" t="s">
        <v>104</v>
      </c>
      <c r="J14" s="1" t="s">
        <v>27</v>
      </c>
      <c r="K14" s="1" t="s">
        <v>82</v>
      </c>
      <c r="L14" s="1" t="s">
        <v>105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 t="s">
        <v>40</v>
      </c>
      <c r="S14" s="1" t="s">
        <v>99</v>
      </c>
      <c r="T14" s="1" t="s">
        <v>100</v>
      </c>
      <c r="U14" s="1" t="s">
        <v>86</v>
      </c>
      <c r="V14" s="1" t="s">
        <v>87</v>
      </c>
      <c r="W14" s="36">
        <f t="shared" si="0"/>
        <v>1</v>
      </c>
      <c r="X14" s="36"/>
      <c r="Y14" s="36">
        <f t="shared" si="5"/>
        <v>0</v>
      </c>
      <c r="Z14" s="36"/>
      <c r="AA14" s="36"/>
      <c r="AB14" s="30">
        <f t="shared" si="1"/>
        <v>1</v>
      </c>
      <c r="AC14" s="30">
        <v>0</v>
      </c>
      <c r="AD14" s="30">
        <f t="shared" si="6"/>
        <v>0</v>
      </c>
      <c r="AE14" s="30"/>
      <c r="AF14" s="30"/>
      <c r="AG14" s="25">
        <f t="shared" si="2"/>
        <v>1</v>
      </c>
      <c r="AH14" s="25">
        <v>0</v>
      </c>
      <c r="AI14" s="25">
        <f t="shared" si="7"/>
        <v>0</v>
      </c>
      <c r="AJ14" s="25">
        <v>0</v>
      </c>
      <c r="AK14" s="25"/>
      <c r="AL14" s="43">
        <f t="shared" si="3"/>
        <v>1</v>
      </c>
      <c r="AM14" s="43">
        <v>0</v>
      </c>
      <c r="AN14" s="43">
        <f t="shared" si="8"/>
        <v>0</v>
      </c>
      <c r="AO14" s="43"/>
      <c r="AP14" s="43"/>
      <c r="AQ14" s="1">
        <f t="shared" si="4"/>
        <v>1</v>
      </c>
      <c r="AR14" s="1">
        <v>0</v>
      </c>
      <c r="AS14" s="1">
        <f t="shared" si="9"/>
        <v>0</v>
      </c>
      <c r="AT14" s="1"/>
    </row>
    <row r="15" spans="1:46" s="17" customFormat="1" ht="84" hidden="1" x14ac:dyDescent="0.25">
      <c r="A15" s="1">
        <v>4</v>
      </c>
      <c r="B15" s="1" t="s">
        <v>20</v>
      </c>
      <c r="C15" s="1" t="s">
        <v>77</v>
      </c>
      <c r="D15" s="1" t="s">
        <v>106</v>
      </c>
      <c r="E15" s="1" t="s">
        <v>107</v>
      </c>
      <c r="F15" s="1">
        <v>1</v>
      </c>
      <c r="G15" s="1" t="s">
        <v>57</v>
      </c>
      <c r="H15" s="1" t="s">
        <v>108</v>
      </c>
      <c r="I15" s="1" t="s">
        <v>109</v>
      </c>
      <c r="J15" s="1" t="s">
        <v>27</v>
      </c>
      <c r="K15" s="1" t="s">
        <v>82</v>
      </c>
      <c r="L15" s="1" t="s">
        <v>110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 t="s">
        <v>40</v>
      </c>
      <c r="S15" s="1" t="s">
        <v>111</v>
      </c>
      <c r="T15" s="1" t="s">
        <v>112</v>
      </c>
      <c r="U15" s="1" t="s">
        <v>86</v>
      </c>
      <c r="V15" s="1" t="s">
        <v>87</v>
      </c>
      <c r="W15" s="36">
        <f t="shared" si="0"/>
        <v>1</v>
      </c>
      <c r="X15" s="36"/>
      <c r="Y15" s="36">
        <f t="shared" si="5"/>
        <v>0</v>
      </c>
      <c r="Z15" s="36"/>
      <c r="AA15" s="36"/>
      <c r="AB15" s="30">
        <f t="shared" si="1"/>
        <v>1</v>
      </c>
      <c r="AC15" s="30">
        <v>0</v>
      </c>
      <c r="AD15" s="30">
        <f t="shared" si="6"/>
        <v>0</v>
      </c>
      <c r="AE15" s="30"/>
      <c r="AF15" s="30"/>
      <c r="AG15" s="25">
        <f t="shared" si="2"/>
        <v>1</v>
      </c>
      <c r="AH15" s="25">
        <v>0</v>
      </c>
      <c r="AI15" s="25">
        <f t="shared" si="7"/>
        <v>0</v>
      </c>
      <c r="AJ15" s="25">
        <v>0</v>
      </c>
      <c r="AK15" s="25"/>
      <c r="AL15" s="43">
        <f t="shared" si="3"/>
        <v>1</v>
      </c>
      <c r="AM15" s="43">
        <v>0</v>
      </c>
      <c r="AN15" s="43">
        <f t="shared" si="8"/>
        <v>0</v>
      </c>
      <c r="AO15" s="43"/>
      <c r="AP15" s="43"/>
      <c r="AQ15" s="1">
        <f t="shared" si="4"/>
        <v>1</v>
      </c>
      <c r="AR15" s="1">
        <v>0</v>
      </c>
      <c r="AS15" s="1">
        <f t="shared" si="9"/>
        <v>0</v>
      </c>
      <c r="AT15" s="1"/>
    </row>
    <row r="16" spans="1:46" s="17" customFormat="1" ht="96" hidden="1" x14ac:dyDescent="0.25">
      <c r="A16" s="1">
        <v>4</v>
      </c>
      <c r="B16" s="1" t="s">
        <v>20</v>
      </c>
      <c r="C16" s="1" t="s">
        <v>77</v>
      </c>
      <c r="D16" s="1" t="s">
        <v>113</v>
      </c>
      <c r="E16" s="1" t="s">
        <v>114</v>
      </c>
      <c r="F16" s="1">
        <v>1</v>
      </c>
      <c r="G16" s="1" t="s">
        <v>57</v>
      </c>
      <c r="H16" s="1" t="s">
        <v>115</v>
      </c>
      <c r="I16" s="1" t="s">
        <v>116</v>
      </c>
      <c r="J16" s="1" t="s">
        <v>27</v>
      </c>
      <c r="K16" s="1" t="s">
        <v>82</v>
      </c>
      <c r="L16" s="1" t="s">
        <v>110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1" t="s">
        <v>40</v>
      </c>
      <c r="S16" s="1" t="s">
        <v>117</v>
      </c>
      <c r="T16" s="1" t="s">
        <v>112</v>
      </c>
      <c r="U16" s="1" t="s">
        <v>86</v>
      </c>
      <c r="V16" s="1" t="s">
        <v>87</v>
      </c>
      <c r="W16" s="36">
        <f t="shared" si="0"/>
        <v>1</v>
      </c>
      <c r="X16" s="36"/>
      <c r="Y16" s="36">
        <f t="shared" si="5"/>
        <v>0</v>
      </c>
      <c r="Z16" s="36"/>
      <c r="AA16" s="36"/>
      <c r="AB16" s="30">
        <f t="shared" si="1"/>
        <v>1</v>
      </c>
      <c r="AC16" s="30">
        <v>0</v>
      </c>
      <c r="AD16" s="30">
        <f t="shared" si="6"/>
        <v>0</v>
      </c>
      <c r="AE16" s="30"/>
      <c r="AF16" s="30"/>
      <c r="AG16" s="25">
        <f t="shared" si="2"/>
        <v>1</v>
      </c>
      <c r="AH16" s="25">
        <v>0</v>
      </c>
      <c r="AI16" s="25">
        <f t="shared" si="7"/>
        <v>0</v>
      </c>
      <c r="AJ16" s="25">
        <v>0</v>
      </c>
      <c r="AK16" s="25"/>
      <c r="AL16" s="43">
        <f t="shared" si="3"/>
        <v>1</v>
      </c>
      <c r="AM16" s="43">
        <v>0</v>
      </c>
      <c r="AN16" s="43">
        <f t="shared" si="8"/>
        <v>0</v>
      </c>
      <c r="AO16" s="43"/>
      <c r="AP16" s="43"/>
      <c r="AQ16" s="1">
        <f t="shared" si="4"/>
        <v>1</v>
      </c>
      <c r="AR16" s="1">
        <v>0</v>
      </c>
      <c r="AS16" s="1">
        <f t="shared" si="9"/>
        <v>0</v>
      </c>
      <c r="AT16" s="1"/>
    </row>
    <row r="17" spans="1:46" s="17" customFormat="1" ht="96" hidden="1" x14ac:dyDescent="0.25">
      <c r="A17" s="1">
        <v>4</v>
      </c>
      <c r="B17" s="1" t="s">
        <v>20</v>
      </c>
      <c r="C17" s="1" t="s">
        <v>77</v>
      </c>
      <c r="D17" s="1" t="s">
        <v>118</v>
      </c>
      <c r="E17" s="1" t="s">
        <v>119</v>
      </c>
      <c r="F17" s="1">
        <v>1</v>
      </c>
      <c r="G17" s="1" t="s">
        <v>57</v>
      </c>
      <c r="H17" s="1" t="s">
        <v>120</v>
      </c>
      <c r="I17" s="1" t="s">
        <v>121</v>
      </c>
      <c r="J17" s="1" t="s">
        <v>27</v>
      </c>
      <c r="K17" s="1" t="s">
        <v>82</v>
      </c>
      <c r="L17" s="1" t="s">
        <v>110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 t="s">
        <v>40</v>
      </c>
      <c r="S17" s="1" t="s">
        <v>122</v>
      </c>
      <c r="T17" s="1" t="s">
        <v>112</v>
      </c>
      <c r="U17" s="1" t="s">
        <v>86</v>
      </c>
      <c r="V17" s="1" t="s">
        <v>87</v>
      </c>
      <c r="W17" s="36">
        <f t="shared" si="0"/>
        <v>1</v>
      </c>
      <c r="X17" s="36"/>
      <c r="Y17" s="36">
        <f t="shared" si="5"/>
        <v>0</v>
      </c>
      <c r="Z17" s="36"/>
      <c r="AA17" s="36"/>
      <c r="AB17" s="30">
        <f t="shared" si="1"/>
        <v>1</v>
      </c>
      <c r="AC17" s="30">
        <v>0</v>
      </c>
      <c r="AD17" s="30">
        <f t="shared" si="6"/>
        <v>0</v>
      </c>
      <c r="AE17" s="30"/>
      <c r="AF17" s="30"/>
      <c r="AG17" s="25">
        <f t="shared" si="2"/>
        <v>1</v>
      </c>
      <c r="AH17" s="25">
        <v>0</v>
      </c>
      <c r="AI17" s="25">
        <f t="shared" si="7"/>
        <v>0</v>
      </c>
      <c r="AJ17" s="25">
        <v>0</v>
      </c>
      <c r="AK17" s="25"/>
      <c r="AL17" s="43">
        <f t="shared" si="3"/>
        <v>1</v>
      </c>
      <c r="AM17" s="43">
        <v>0</v>
      </c>
      <c r="AN17" s="43">
        <f t="shared" si="8"/>
        <v>0</v>
      </c>
      <c r="AO17" s="43"/>
      <c r="AP17" s="43"/>
      <c r="AQ17" s="1">
        <f t="shared" si="4"/>
        <v>1</v>
      </c>
      <c r="AR17" s="1">
        <v>0</v>
      </c>
      <c r="AS17" s="1">
        <f t="shared" si="9"/>
        <v>0</v>
      </c>
      <c r="AT17" s="1"/>
    </row>
    <row r="18" spans="1:46" s="17" customFormat="1" ht="96" hidden="1" x14ac:dyDescent="0.25">
      <c r="A18" s="1">
        <v>4</v>
      </c>
      <c r="B18" s="1" t="s">
        <v>20</v>
      </c>
      <c r="C18" s="1" t="s">
        <v>77</v>
      </c>
      <c r="D18" s="1" t="s">
        <v>123</v>
      </c>
      <c r="E18" s="1" t="s">
        <v>124</v>
      </c>
      <c r="F18" s="1">
        <v>1</v>
      </c>
      <c r="G18" s="1" t="s">
        <v>57</v>
      </c>
      <c r="H18" s="1" t="s">
        <v>125</v>
      </c>
      <c r="I18" s="1" t="s">
        <v>126</v>
      </c>
      <c r="J18" s="1" t="s">
        <v>27</v>
      </c>
      <c r="K18" s="1" t="s">
        <v>82</v>
      </c>
      <c r="L18" s="1" t="s">
        <v>110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 t="s">
        <v>40</v>
      </c>
      <c r="S18" s="1" t="s">
        <v>127</v>
      </c>
      <c r="T18" s="1" t="s">
        <v>112</v>
      </c>
      <c r="U18" s="1" t="s">
        <v>86</v>
      </c>
      <c r="V18" s="1" t="s">
        <v>87</v>
      </c>
      <c r="W18" s="36">
        <f t="shared" si="0"/>
        <v>1</v>
      </c>
      <c r="X18" s="36"/>
      <c r="Y18" s="36">
        <f t="shared" si="5"/>
        <v>0</v>
      </c>
      <c r="Z18" s="36"/>
      <c r="AA18" s="36"/>
      <c r="AB18" s="30">
        <f t="shared" si="1"/>
        <v>1</v>
      </c>
      <c r="AC18" s="30">
        <v>0</v>
      </c>
      <c r="AD18" s="30">
        <f t="shared" si="6"/>
        <v>0</v>
      </c>
      <c r="AE18" s="30"/>
      <c r="AF18" s="30"/>
      <c r="AG18" s="25">
        <f t="shared" si="2"/>
        <v>1</v>
      </c>
      <c r="AH18" s="25">
        <v>0</v>
      </c>
      <c r="AI18" s="25">
        <f t="shared" si="7"/>
        <v>0</v>
      </c>
      <c r="AJ18" s="25">
        <v>0</v>
      </c>
      <c r="AK18" s="25"/>
      <c r="AL18" s="43">
        <f t="shared" si="3"/>
        <v>1</v>
      </c>
      <c r="AM18" s="43">
        <v>0</v>
      </c>
      <c r="AN18" s="43">
        <f t="shared" si="8"/>
        <v>0</v>
      </c>
      <c r="AO18" s="43"/>
      <c r="AP18" s="43"/>
      <c r="AQ18" s="1">
        <f t="shared" si="4"/>
        <v>1</v>
      </c>
      <c r="AR18" s="1">
        <v>0</v>
      </c>
      <c r="AS18" s="1">
        <f t="shared" si="9"/>
        <v>0</v>
      </c>
      <c r="AT18" s="1"/>
    </row>
    <row r="19" spans="1:46" s="16" customFormat="1" ht="12" hidden="1" x14ac:dyDescent="0.2">
      <c r="A19" s="8"/>
      <c r="B19" s="8"/>
      <c r="C19" s="8"/>
      <c r="D19" s="8"/>
      <c r="E19" s="19" t="s">
        <v>128</v>
      </c>
      <c r="F19" s="19"/>
      <c r="G19" s="8"/>
      <c r="H19" s="8"/>
      <c r="I19" s="8"/>
      <c r="J19" s="8"/>
      <c r="K19" s="8"/>
      <c r="L19" s="8"/>
      <c r="M19" s="2"/>
      <c r="N19" s="2"/>
      <c r="O19" s="2"/>
      <c r="P19" s="2"/>
      <c r="Q19" s="2"/>
      <c r="R19" s="8"/>
      <c r="S19" s="8"/>
      <c r="T19" s="8"/>
      <c r="U19" s="8"/>
      <c r="V19" s="8"/>
      <c r="W19" s="37"/>
      <c r="X19" s="37"/>
      <c r="Y19" s="37" t="e">
        <f>AVERAGE(Y2:Y18)*80%</f>
        <v>#DIV/0!</v>
      </c>
      <c r="Z19" s="37"/>
      <c r="AA19" s="37"/>
      <c r="AB19" s="31"/>
      <c r="AC19" s="31">
        <v>0</v>
      </c>
      <c r="AD19" s="31" t="e">
        <f>AVERAGE(AD2:AD18)*80%</f>
        <v>#DIV/0!</v>
      </c>
      <c r="AE19" s="31"/>
      <c r="AF19" s="31"/>
      <c r="AG19" s="6"/>
      <c r="AH19" s="6">
        <v>0</v>
      </c>
      <c r="AI19" s="6" t="e">
        <f>AVERAGE(AI2:AI18)*80%</f>
        <v>#DIV/0!</v>
      </c>
      <c r="AJ19" s="6">
        <v>0</v>
      </c>
      <c r="AK19" s="6"/>
      <c r="AL19" s="42"/>
      <c r="AM19" s="42">
        <v>0</v>
      </c>
      <c r="AN19" s="44" t="e">
        <f>AVERAGE(AN2:AN18)*80%</f>
        <v>#DIV/0!</v>
      </c>
      <c r="AO19" s="45"/>
      <c r="AP19" s="45"/>
      <c r="AQ19" s="2"/>
      <c r="AR19" s="2">
        <v>0</v>
      </c>
      <c r="AS19" s="2">
        <f>AVERAGE(AS2:AS18)*80%</f>
        <v>0</v>
      </c>
      <c r="AT19" s="8"/>
    </row>
    <row r="20" spans="1:46" s="17" customFormat="1" ht="12" hidden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4"/>
      <c r="L20" s="14"/>
      <c r="M20" s="14"/>
      <c r="N20" s="14"/>
      <c r="O20" s="14"/>
      <c r="P20" s="14"/>
      <c r="Q20" s="14"/>
      <c r="R20" s="9"/>
      <c r="S20" s="9"/>
      <c r="T20" s="9"/>
      <c r="U20" s="9"/>
      <c r="V20" s="9"/>
      <c r="W20" s="36">
        <f>M20</f>
        <v>0</v>
      </c>
      <c r="X20" s="38"/>
      <c r="Y20" s="36" t="e">
        <f t="shared" si="5"/>
        <v>#DIV/0!</v>
      </c>
      <c r="Z20" s="38"/>
      <c r="AA20" s="38"/>
      <c r="AB20" s="30">
        <f>N20</f>
        <v>0</v>
      </c>
      <c r="AC20" s="32">
        <v>0</v>
      </c>
      <c r="AD20" s="30" t="e">
        <f t="shared" si="6"/>
        <v>#DIV/0!</v>
      </c>
      <c r="AE20" s="32"/>
      <c r="AF20" s="32"/>
      <c r="AG20" s="25">
        <f>O20</f>
        <v>0</v>
      </c>
      <c r="AH20" s="26">
        <v>0</v>
      </c>
      <c r="AI20" s="25" t="e">
        <f t="shared" si="7"/>
        <v>#DIV/0!</v>
      </c>
      <c r="AJ20" s="26">
        <v>0</v>
      </c>
      <c r="AK20" s="26"/>
      <c r="AL20" s="43">
        <f>P20</f>
        <v>0</v>
      </c>
      <c r="AM20" s="46">
        <v>0</v>
      </c>
      <c r="AN20" s="43" t="e">
        <f t="shared" si="8"/>
        <v>#DIV/0!</v>
      </c>
      <c r="AO20" s="46"/>
      <c r="AP20" s="46"/>
      <c r="AQ20" s="1">
        <f>Q20</f>
        <v>0</v>
      </c>
      <c r="AR20" s="9">
        <v>0</v>
      </c>
      <c r="AS20" s="1" t="e">
        <f t="shared" si="9"/>
        <v>#DIV/0!</v>
      </c>
      <c r="AT20" s="9"/>
    </row>
    <row r="21" spans="1:46" s="17" customFormat="1" ht="12" hidden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4"/>
      <c r="L21" s="4"/>
      <c r="M21" s="4"/>
      <c r="N21" s="4"/>
      <c r="O21" s="4"/>
      <c r="P21" s="4"/>
      <c r="Q21" s="4"/>
      <c r="R21" s="9"/>
      <c r="S21" s="9"/>
      <c r="T21" s="9"/>
      <c r="U21" s="9"/>
      <c r="V21" s="9"/>
      <c r="W21" s="36">
        <f>M21</f>
        <v>0</v>
      </c>
      <c r="X21" s="38"/>
      <c r="Y21" s="36" t="e">
        <f t="shared" si="5"/>
        <v>#DIV/0!</v>
      </c>
      <c r="Z21" s="38"/>
      <c r="AA21" s="38"/>
      <c r="AB21" s="30">
        <f>N21</f>
        <v>0</v>
      </c>
      <c r="AC21" s="32">
        <v>0</v>
      </c>
      <c r="AD21" s="30" t="e">
        <f t="shared" si="6"/>
        <v>#DIV/0!</v>
      </c>
      <c r="AE21" s="32"/>
      <c r="AF21" s="32"/>
      <c r="AG21" s="25">
        <f>O21</f>
        <v>0</v>
      </c>
      <c r="AH21" s="26">
        <v>0</v>
      </c>
      <c r="AI21" s="25" t="e">
        <f t="shared" si="7"/>
        <v>#DIV/0!</v>
      </c>
      <c r="AJ21" s="26">
        <v>0</v>
      </c>
      <c r="AK21" s="26"/>
      <c r="AL21" s="43">
        <f>P21</f>
        <v>0</v>
      </c>
      <c r="AM21" s="46">
        <v>0</v>
      </c>
      <c r="AN21" s="43" t="e">
        <f t="shared" si="8"/>
        <v>#DIV/0!</v>
      </c>
      <c r="AO21" s="46"/>
      <c r="AP21" s="46"/>
      <c r="AQ21" s="1">
        <f>Q21</f>
        <v>0</v>
      </c>
      <c r="AR21" s="9">
        <v>0</v>
      </c>
      <c r="AS21" s="1" t="e">
        <f t="shared" si="9"/>
        <v>#DIV/0!</v>
      </c>
      <c r="AT21" s="9"/>
    </row>
    <row r="22" spans="1:46" s="17" customFormat="1" ht="12" hidden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4"/>
      <c r="L22" s="4"/>
      <c r="M22" s="4"/>
      <c r="N22" s="4"/>
      <c r="O22" s="4"/>
      <c r="P22" s="4"/>
      <c r="Q22" s="4"/>
      <c r="R22" s="9"/>
      <c r="S22" s="9"/>
      <c r="T22" s="9"/>
      <c r="U22" s="9"/>
      <c r="V22" s="9"/>
      <c r="W22" s="36">
        <f>M22</f>
        <v>0</v>
      </c>
      <c r="X22" s="38"/>
      <c r="Y22" s="36" t="e">
        <f t="shared" si="5"/>
        <v>#DIV/0!</v>
      </c>
      <c r="Z22" s="38"/>
      <c r="AA22" s="38"/>
      <c r="AB22" s="30">
        <f>N22</f>
        <v>0</v>
      </c>
      <c r="AC22" s="32">
        <v>0</v>
      </c>
      <c r="AD22" s="30" t="e">
        <f t="shared" si="6"/>
        <v>#DIV/0!</v>
      </c>
      <c r="AE22" s="32"/>
      <c r="AF22" s="32"/>
      <c r="AG22" s="25">
        <f>O22</f>
        <v>0</v>
      </c>
      <c r="AH22" s="26">
        <v>0</v>
      </c>
      <c r="AI22" s="25" t="e">
        <f t="shared" si="7"/>
        <v>#DIV/0!</v>
      </c>
      <c r="AJ22" s="26">
        <v>0</v>
      </c>
      <c r="AK22" s="26"/>
      <c r="AL22" s="43">
        <f>P22</f>
        <v>0</v>
      </c>
      <c r="AM22" s="46">
        <v>0</v>
      </c>
      <c r="AN22" s="43" t="e">
        <f t="shared" si="8"/>
        <v>#DIV/0!</v>
      </c>
      <c r="AO22" s="46"/>
      <c r="AP22" s="46"/>
      <c r="AQ22" s="1">
        <f>Q22</f>
        <v>0</v>
      </c>
      <c r="AR22" s="9">
        <v>0</v>
      </c>
      <c r="AS22" s="1" t="e">
        <f t="shared" si="9"/>
        <v>#DIV/0!</v>
      </c>
      <c r="AT22" s="9"/>
    </row>
    <row r="23" spans="1:46" s="17" customFormat="1" ht="12" hidden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4"/>
      <c r="L23" s="4"/>
      <c r="M23" s="4"/>
      <c r="N23" s="4"/>
      <c r="O23" s="4"/>
      <c r="P23" s="4"/>
      <c r="Q23" s="4"/>
      <c r="R23" s="9"/>
      <c r="S23" s="9"/>
      <c r="T23" s="9"/>
      <c r="U23" s="9"/>
      <c r="V23" s="9"/>
      <c r="W23" s="36">
        <f>M23</f>
        <v>0</v>
      </c>
      <c r="X23" s="38"/>
      <c r="Y23" s="36" t="e">
        <f t="shared" si="5"/>
        <v>#DIV/0!</v>
      </c>
      <c r="Z23" s="38"/>
      <c r="AA23" s="38"/>
      <c r="AB23" s="30">
        <f>N23</f>
        <v>0</v>
      </c>
      <c r="AC23" s="32">
        <v>0</v>
      </c>
      <c r="AD23" s="30" t="e">
        <f t="shared" si="6"/>
        <v>#DIV/0!</v>
      </c>
      <c r="AE23" s="32"/>
      <c r="AF23" s="32"/>
      <c r="AG23" s="25">
        <f>O23</f>
        <v>0</v>
      </c>
      <c r="AH23" s="26">
        <v>0</v>
      </c>
      <c r="AI23" s="25" t="e">
        <f t="shared" si="7"/>
        <v>#DIV/0!</v>
      </c>
      <c r="AJ23" s="26">
        <v>0</v>
      </c>
      <c r="AK23" s="26"/>
      <c r="AL23" s="43">
        <f>P23</f>
        <v>0</v>
      </c>
      <c r="AM23" s="46">
        <v>0</v>
      </c>
      <c r="AN23" s="43" t="e">
        <f t="shared" si="8"/>
        <v>#DIV/0!</v>
      </c>
      <c r="AO23" s="46"/>
      <c r="AP23" s="46"/>
      <c r="AQ23" s="1">
        <f>Q23</f>
        <v>0</v>
      </c>
      <c r="AR23" s="9">
        <v>0</v>
      </c>
      <c r="AS23" s="1" t="e">
        <f t="shared" si="9"/>
        <v>#DIV/0!</v>
      </c>
      <c r="AT23" s="9"/>
    </row>
    <row r="24" spans="1:46" s="17" customFormat="1" ht="12" hidden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4"/>
      <c r="L24" s="4"/>
      <c r="M24" s="4"/>
      <c r="N24" s="4"/>
      <c r="O24" s="4"/>
      <c r="P24" s="4"/>
      <c r="Q24" s="4"/>
      <c r="R24" s="9"/>
      <c r="S24" s="9"/>
      <c r="T24" s="9"/>
      <c r="U24" s="9"/>
      <c r="V24" s="9"/>
      <c r="W24" s="36">
        <f>M24</f>
        <v>0</v>
      </c>
      <c r="X24" s="38"/>
      <c r="Y24" s="36" t="e">
        <f t="shared" si="5"/>
        <v>#DIV/0!</v>
      </c>
      <c r="Z24" s="38"/>
      <c r="AA24" s="38"/>
      <c r="AB24" s="30">
        <f>N24</f>
        <v>0</v>
      </c>
      <c r="AC24" s="32">
        <v>0</v>
      </c>
      <c r="AD24" s="30" t="e">
        <f t="shared" si="6"/>
        <v>#DIV/0!</v>
      </c>
      <c r="AE24" s="32"/>
      <c r="AF24" s="32"/>
      <c r="AG24" s="25">
        <f>O24</f>
        <v>0</v>
      </c>
      <c r="AH24" s="26">
        <v>0</v>
      </c>
      <c r="AI24" s="25" t="e">
        <f t="shared" si="7"/>
        <v>#DIV/0!</v>
      </c>
      <c r="AJ24" s="26">
        <v>0</v>
      </c>
      <c r="AK24" s="26"/>
      <c r="AL24" s="43">
        <f>P24</f>
        <v>0</v>
      </c>
      <c r="AM24" s="46">
        <v>0</v>
      </c>
      <c r="AN24" s="43" t="e">
        <f t="shared" si="8"/>
        <v>#DIV/0!</v>
      </c>
      <c r="AO24" s="46"/>
      <c r="AP24" s="46"/>
      <c r="AQ24" s="1">
        <f>Q24</f>
        <v>0</v>
      </c>
      <c r="AR24" s="9">
        <v>0</v>
      </c>
      <c r="AS24" s="1" t="e">
        <f t="shared" si="9"/>
        <v>#DIV/0!</v>
      </c>
      <c r="AT24" s="9"/>
    </row>
    <row r="25" spans="1:46" s="16" customFormat="1" ht="36" hidden="1" x14ac:dyDescent="0.2">
      <c r="A25" s="8"/>
      <c r="B25" s="8"/>
      <c r="C25" s="8"/>
      <c r="D25" s="8"/>
      <c r="E25" s="10" t="s">
        <v>129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8"/>
      <c r="T25" s="8"/>
      <c r="U25" s="8"/>
      <c r="V25" s="8"/>
      <c r="W25" s="39"/>
      <c r="X25" s="39"/>
      <c r="Y25" s="37" t="e">
        <f>AVERAGE(Y20:Y24)*20%</f>
        <v>#DIV/0!</v>
      </c>
      <c r="Z25" s="40"/>
      <c r="AA25" s="40"/>
      <c r="AB25" s="33"/>
      <c r="AC25" s="33">
        <v>0</v>
      </c>
      <c r="AD25" s="31" t="e">
        <f>AVERAGE(AD20:AD24)*20%</f>
        <v>#DIV/0!</v>
      </c>
      <c r="AE25" s="34"/>
      <c r="AF25" s="34"/>
      <c r="AG25" s="27"/>
      <c r="AH25" s="27">
        <v>0</v>
      </c>
      <c r="AI25" s="6" t="e">
        <f>AVERAGE(AI20:AI24)*20%</f>
        <v>#DIV/0!</v>
      </c>
      <c r="AJ25" s="25">
        <v>0</v>
      </c>
      <c r="AK25" s="25"/>
      <c r="AL25" s="47"/>
      <c r="AM25" s="47">
        <v>0</v>
      </c>
      <c r="AN25" s="44" t="e">
        <f>AVERAGE(AN20:AN24)*20%</f>
        <v>#DIV/0!</v>
      </c>
      <c r="AO25" s="45"/>
      <c r="AP25" s="45"/>
      <c r="AQ25" s="10"/>
      <c r="AR25" s="10">
        <v>0</v>
      </c>
      <c r="AS25" s="2" t="e">
        <f>AVERAGE(AS20:AS24)*20%</f>
        <v>#DIV/0!</v>
      </c>
      <c r="AT25" s="8"/>
    </row>
    <row r="26" spans="1:46" s="16" customFormat="1" ht="24" hidden="1" x14ac:dyDescent="0.2">
      <c r="A26" s="5"/>
      <c r="B26" s="5"/>
      <c r="C26" s="5"/>
      <c r="D26" s="5"/>
      <c r="E26" s="12" t="s">
        <v>130</v>
      </c>
      <c r="F26" s="12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40"/>
      <c r="X26" s="40"/>
      <c r="Y26" s="37" t="e">
        <f>Y19+Y25</f>
        <v>#DIV/0!</v>
      </c>
      <c r="Z26" s="40"/>
      <c r="AA26" s="40"/>
      <c r="AB26" s="34"/>
      <c r="AC26" s="34">
        <v>0</v>
      </c>
      <c r="AD26" s="31" t="e">
        <f>AD19+AD25</f>
        <v>#DIV/0!</v>
      </c>
      <c r="AE26" s="34"/>
      <c r="AF26" s="34"/>
      <c r="AG26" s="25"/>
      <c r="AH26" s="25">
        <v>0</v>
      </c>
      <c r="AI26" s="6" t="e">
        <f>AI19+AI25</f>
        <v>#DIV/0!</v>
      </c>
      <c r="AJ26" s="25">
        <v>0</v>
      </c>
      <c r="AK26" s="25"/>
      <c r="AL26" s="43"/>
      <c r="AM26" s="43">
        <v>0</v>
      </c>
      <c r="AN26" s="44" t="e">
        <f>AN19+AN25</f>
        <v>#DIV/0!</v>
      </c>
      <c r="AO26" s="45"/>
      <c r="AP26" s="45"/>
      <c r="AQ26" s="5"/>
      <c r="AR26" s="5">
        <v>0</v>
      </c>
      <c r="AS26" s="12" t="e">
        <f>AS19+AS25</f>
        <v>#DIV/0!</v>
      </c>
      <c r="AT26" s="5"/>
    </row>
  </sheetData>
  <autoFilter ref="A1:AT26" xr:uid="{9A15FB2B-CCB0-49FE-8142-E6683CB3A6E8}">
    <filterColumn colId="2">
      <filters>
        <filter val="Gestión Pública Territorial Local"/>
      </filters>
    </filterColumn>
  </autoFilter>
  <dataValidations count="1">
    <dataValidation allowBlank="1" showInputMessage="1" showErrorMessage="1" error="Escriba un texto " promptTitle="Cualquier contenido" sqref="G1" xr:uid="{2070FE11-E3DF-484A-AA5E-86F9DF76706D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scriba un texto " promptTitle="Cualquier contenido" xr:uid="{A2A3BB23-51D7-472B-B136-E7861AB745D7}">
          <x14:formula1>
            <xm:f>'C:\Users\user\Documents\Informes\Actualizar\[Ple_pin.xlsx]Listas'!#REF!</xm:f>
          </x14:formula1>
          <xm:sqref>G2:G26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7 l t 6 V x Y X V v K m A A A A + A A A A B I A H A B D b 2 5 m a W c v U G F j a 2 F n Z S 5 4 b W w g o h g A K K A U A A A A A A A A A A A A A A A A A A A A A A A A A A A A h Y + 9 D o I w G E V f h X S n P x i J k o 8 y s E o 0 M T G u T a n Q C M X Q Y n k 3 B x / J V 5 B E U T f H e 3 K G c x + 3 O 2 R j 2 w R X 1 V v d m R Q x T F G g j O x K b a o U D e 4 U r l D G Y S f k W V Q q m G R j k 9 G W K a q d u y S E e O + x X + C u r 0 h E K S P H Y r O X t W o F + s j 6 v x x q Y 5 0 w U i E O h 1 c M j 3 B M 8 Z L F a 8 x i B m T G U G j z V a K p G F M g P x D y o X F D r 7 i y Y b 4 F M k 8 g 7 x f 8 C V B L A w Q U A A I A C A D u W 3 p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l t 6 V y i K R 7 g O A A A A E Q A A A B M A H A B G b 3 J t d W x h c y 9 T Z W N 0 a W 9 u M S 5 t I K I Y A C i g F A A A A A A A A A A A A A A A A A A A A A A A A A A A A C t O T S 7 J z M 9 T C I b Q h t Y A U E s B A i 0 A F A A C A A g A 7 l t 6 V x Y X V v K m A A A A + A A A A B I A A A A A A A A A A A A A A A A A A A A A A E N v b m Z p Z y 9 Q Y W N r Y W d l L n h t b F B L A Q I t A B Q A A g A I A O 5 b e l c P y u m r p A A A A O k A A A A T A A A A A A A A A A A A A A A A A P I A A A B b Q 2 9 u d G V u d F 9 U e X B l c 1 0 u e G 1 s U E s B A i 0 A F A A C A A g A 7 l t 6 V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E p a q Q a V R V L m Q v V r k T 1 f y o A A A A A A g A A A A A A E G Y A A A A B A A A g A A A A f o G 3 y z h X X g k H I J 1 H U i G 7 M 2 L 7 x W V G G Q f x L Q s l / s Z H 9 l U A A A A A D o A A A A A C A A A g A A A A v a 9 M f 6 j K y R 9 R y N D p 9 / 3 D z T e r e M j i T e 1 A q K 0 U Q U M 8 E j p Q A A A A e 4 F s r R f F S c 7 d p H o C y z g R 3 6 9 6 d Z 3 n O w Q H I W p d F e q J E 2 2 b 7 6 h I S n O l 5 u R X Y k f m N X R h T x g y g 6 B W A y 1 w B P F g 0 O n l P Z u E D b N L a Y U J A 1 X + H c Q C l a 5 A A A A A Y i Q d t D 6 4 K E A Y P x 3 L j k + E y w x G A g r i 5 + e p V e 6 h B Q o 5 N 8 h 4 V u S 2 a a 5 I Z P 4 0 x v b c 4 c w i B m / L V n 3 + n B y s g G R H D K P O 9 g = = < / D a t a M a s h u p > 
</file>

<file path=customXml/itemProps1.xml><?xml version="1.0" encoding="utf-8"?>
<ds:datastoreItem xmlns:ds="http://schemas.openxmlformats.org/officeDocument/2006/customXml" ds:itemID="{AB115FA0-9D2B-4E10-B6AD-57434D24BA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Graficas</vt:lpstr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2023-11-26T15:28:32Z</dcterms:created>
  <dcterms:modified xsi:type="dcterms:W3CDTF">2023-12-04T16:16:19Z</dcterms:modified>
</cp:coreProperties>
</file>