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tello/Desktop/"/>
    </mc:Choice>
  </mc:AlternateContent>
  <xr:revisionPtr revIDLastSave="0" documentId="8_{9060C33A-72C5-CD49-AC73-4A53089BAF4D}" xr6:coauthVersionLast="36" xr6:coauthVersionMax="36" xr10:uidLastSave="{00000000-0000-0000-0000-000000000000}"/>
  <bookViews>
    <workbookView xWindow="0" yWindow="500" windowWidth="28800" windowHeight="15840" xr2:uid="{E77DB5CD-C414-43C3-9D9F-F66BD99DA13D}"/>
  </bookViews>
  <sheets>
    <sheet name="SANTA FE TERCER TRIMESTRE  " sheetId="2" r:id="rId1"/>
    <sheet name="NIVEL DE CUMPLIMIENTO" sheetId="3" r:id="rId2"/>
    <sheet name="Hoja1" sheetId="1" r:id="rId3"/>
  </sheets>
  <definedNames>
    <definedName name="_xlnm._FilterDatabase" localSheetId="0" hidden="1">'SANTA FE TERCER TRIMESTRE  '!$G$7:$M$175</definedName>
    <definedName name="_FilterDatabase_0" localSheetId="0">'SANTA FE TERCER TRIMESTRE  '!$A$6:$G$174</definedName>
    <definedName name="_FilterDatabase_0_0" localSheetId="0">'SANTA FE TERCER TRIMESTRE  '!$A$6:$G$174</definedName>
    <definedName name="_FilterDatabase_0_0_0" localSheetId="0">'SANTA FE TERCER TRIMESTRE  '!$A$6:$G$174</definedName>
    <definedName name="_xlnm.Print_Area" localSheetId="0">'SANTA FE TERCER TRIMESTRE  '!$A$5:$G$174</definedName>
    <definedName name="Print_Area_0" localSheetId="0">'SANTA FE TERCER TRIMESTRE  '!$A$5:$G$174</definedName>
    <definedName name="Print_Area_0_0" localSheetId="0">'SANTA FE TERCER TRIMESTRE  '!$A$5:$G$174</definedName>
    <definedName name="Print_Area_0_0_0" localSheetId="0">'SANTA FE TERCER TRIMESTRE  '!$A$5:$G$174</definedName>
    <definedName name="Print_Titles_0" localSheetId="0">'SANTA FE TERCER TRIMESTRE  '!$5:$6</definedName>
    <definedName name="Print_Titles_0_0" localSheetId="0">'SANTA FE TERCER TRIMESTRE  '!$5:$6</definedName>
    <definedName name="Print_Titles_0_0_0" localSheetId="0">'SANTA FE TERCER TRIMESTRE  '!#REF!</definedName>
    <definedName name="_xlnm.Print_Titles" localSheetId="0">'SANTA FE TERCER TRIMESTRE  '!$5:$6</definedName>
    <definedName name="Z_02E5D866_D53A_4EF6_B50C_D3093017D776_.wvu.FilterData" localSheetId="0">'SANTA FE TERCER TRIMESTRE  '!$A$6:$G$174</definedName>
    <definedName name="Z_1EAEE9B9_E6FE_4188_9E38_7E6D9DDC7F9D_.wvu.FilterData" localSheetId="0">'SANTA FE TERCER TRIMESTRE  '!$A$6:$G$174</definedName>
    <definedName name="Z_28FA599E_4F80_47B3_A19A_2948FB11B983_.wvu.FilterData" localSheetId="0">'SANTA FE TERCER TRIMESTRE  '!$A$6:$G$174</definedName>
    <definedName name="Z_390D922C_AF95_4CC3_BEE3_A70589C89D96_.wvu.FilterData" localSheetId="0">'SANTA FE TERCER TRIMESTRE  '!$A$6:$G$174</definedName>
    <definedName name="Z_6C3DF6E3_8733_497E_82C7_4D8B474FBE11_.wvu.FilterData" localSheetId="0">'SANTA FE TERCER TRIMESTRE  '!$A$6:$G$174</definedName>
    <definedName name="Z_6C3DF6E3_8733_497E_82C7_4D8B474FBE11_.wvu.PrintArea" localSheetId="0">'SANTA FE TERCER TRIMESTRE  '!$A:$G</definedName>
    <definedName name="Z_70B9DA2C_3A67_4532_B865_46B164706639_.wvu.FilterData" localSheetId="0">'SANTA FE TERCER TRIMESTRE  '!$A$6:$G$174</definedName>
    <definedName name="Z_70B9DA2C_3A67_4532_B865_46B164706639_.wvu.PrintArea" localSheetId="0">'SANTA FE TERCER TRIMESTRE  '!$A:$G</definedName>
    <definedName name="Z_87B5649D_2E35_4724_A804_B6030808A779_.wvu.FilterData" localSheetId="0">'SANTA FE TERCER TRIMESTRE  '!$A$6:$G$174</definedName>
    <definedName name="Z_BF874B2C_4DFD_4433_81A9_B6E7EAB81C49_.wvu.FilterData" localSheetId="0">'SANTA FE TERCER TRIMESTRE  '!$A$6:$G$174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<sst xmlns="http://schemas.openxmlformats.org/spreadsheetml/2006/main" count="898" uniqueCount="493">
  <si>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</si>
  <si>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</si>
  <si>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</si>
  <si>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</si>
  <si>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</si>
  <si>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</si>
  <si>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</si>
  <si>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</si>
  <si>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NO</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</si>
  <si>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</si>
  <si>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</si>
  <si>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</si>
  <si>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</si>
  <si>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</si>
  <si>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</si>
  <si>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</si>
  <si>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</si>
  <si>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</si>
  <si>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</si>
  <si>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</si>
  <si>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</si>
  <si>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</si>
  <si>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</si>
  <si>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</si>
  <si>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</si>
  <si>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</si>
  <si>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</si>
  <si>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</si>
  <si>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</si>
  <si>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</si>
  <si>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</si>
  <si>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</si>
  <si>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</si>
  <si>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</si>
  <si>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</si>
  <si>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</si>
  <si>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</si>
  <si>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</si>
  <si>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</si>
  <si>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</si>
  <si>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</si>
  <si>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</si>
  <si>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</si>
  <si>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</si>
  <si>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</si>
  <si>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</si>
  <si>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</si>
  <si>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</si>
  <si>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</si>
  <si>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</si>
  <si>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</si>
  <si>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</si>
  <si>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</si>
  <si>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</si>
  <si>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</si>
  <si>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</si>
  <si>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</si>
  <si>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</si>
  <si>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</si>
  <si>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</si>
  <si>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</si>
  <si>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</si>
  <si>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</si>
  <si>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</si>
  <si>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</si>
  <si>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</si>
  <si>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</si>
  <si>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</si>
  <si>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</si>
  <si>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</si>
  <si>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</si>
  <si>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</si>
  <si>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</si>
  <si>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</si>
  <si>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</si>
  <si>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</si>
  <si>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</si>
  <si>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</si>
  <si>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</si>
  <si>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</si>
  <si>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</si>
  <si>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</si>
  <si>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</si>
  <si>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 xml:space="preserve">DIRECCION ADMINISTRATIVA Y DTI
</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</si>
  <si>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</si>
  <si>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</si>
  <si>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</si>
  <si>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</si>
  <si>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</si>
  <si>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</si>
  <si>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</si>
  <si>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</si>
  <si>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</si>
  <si>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</si>
  <si>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</si>
  <si>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</si>
  <si>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</si>
  <si>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</si>
  <si>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</si>
  <si>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</si>
  <si>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Se realiza vínculo directo a SECOP para la consulta de los PAA de laEntidad.</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</si>
  <si>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</si>
  <si>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</si>
  <si>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</si>
  <si>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</si>
  <si>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</si>
  <si>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Se han publicado las actualizaciones.</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</si>
  <si>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</si>
  <si>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</si>
  <si>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</si>
  <si>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</si>
  <si>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Información pulbicada con actualización a 2020 - FORMATO TIPO DE ESTUDIOS PREVIOS SELECCIÓN DE APOYO LOGÍSTICO, OPERATIVO Y METODOLÓGICO PARA LA REALIZACIÓN DE LOS ENCUENTROS CIUDADANOS, SELECCIÓN</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</si>
  <si>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</si>
  <si>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</si>
  <si>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</si>
  <si>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</si>
  <si>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</si>
  <si>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DIEGO CONTRATACIÓN</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</si>
  <si>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</si>
  <si>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</si>
  <si>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</si>
  <si>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</si>
  <si>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</si>
  <si>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</si>
  <si>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</si>
  <si>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</si>
  <si>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</si>
  <si>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</si>
  <si>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</si>
  <si>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</si>
  <si>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</si>
  <si>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</si>
  <si>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</si>
  <si>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La información se encuentra desactualizada, falta cuarto trimestre de 2019 y pirmer y segundo trimestre de 2020.  Esta información es de competencia del nivel central.</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</si>
  <si>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</si>
  <si>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</si>
  <si>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</si>
  <si>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</si>
  <si>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</si>
  <si>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</si>
  <si>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</si>
  <si>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</si>
  <si>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</si>
  <si>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</si>
  <si>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</si>
  <si>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</si>
  <si>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</si>
  <si>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</si>
  <si>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</si>
  <si>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</si>
  <si>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</si>
  <si>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</si>
  <si>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</si>
  <si>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</si>
  <si>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</si>
  <si>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</si>
  <si>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</si>
  <si>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Información actualizada con vigencia primer semestre 2020</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</si>
  <si>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</si>
  <si>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</si>
  <si>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</si>
  <si>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</si>
  <si>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</si>
  <si>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</si>
  <si>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</si>
  <si>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</si>
  <si>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</si>
  <si>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</si>
  <si>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</si>
  <si>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</si>
  <si>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</si>
  <si>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</si>
  <si>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</si>
  <si>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</si>
  <si>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</si>
  <si>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</si>
  <si>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</si>
  <si>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</si>
  <si>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</si>
  <si>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</si>
  <si>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</si>
  <si>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</si>
  <si>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Informe de empalme alcalde Gustavo Niño y Acta de entrega cargo Alcalde Local de Santa Fe 2020</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</si>
  <si>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</si>
  <si>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</si>
  <si>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</si>
  <si>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</si>
  <si>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</si>
  <si>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</si>
  <si>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</si>
  <si>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</si>
  <si>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</si>
  <si>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</si>
  <si>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</si>
  <si>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</si>
  <si>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</si>
  <si>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</si>
  <si>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</si>
  <si>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</si>
  <si>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</si>
  <si>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</si>
  <si>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</si>
  <si>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</si>
  <si>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</si>
  <si>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</si>
  <si>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</si>
  <si>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</si>
  <si>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</si>
  <si>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</si>
  <si>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</si>
  <si>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</si>
  <si>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</si>
  <si>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</si>
  <si>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</si>
  <si>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</si>
  <si>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</si>
  <si>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</si>
  <si>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</si>
  <si>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</si>
  <si>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</si>
  <si>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</si>
  <si>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</si>
  <si>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</si>
  <si>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</si>
  <si>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</si>
  <si>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</si>
  <si>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</si>
  <si>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</si>
  <si>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</si>
  <si>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</si>
  <si>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</si>
  <si>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</si>
  <si>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</si>
  <si>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</si>
  <si>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</si>
  <si>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</si>
  <si>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</si>
  <si>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</si>
  <si>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</si>
  <si>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</si>
  <si>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</si>
  <si>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</si>
  <si>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</si>
  <si>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</si>
  <si>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</si>
  <si>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</si>
  <si>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</si>
  <si>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</si>
  <si>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</si>
  <si>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</si>
  <si>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</si>
  <si>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</si>
  <si>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</si>
  <si>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</si>
  <si>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</si>
  <si>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</si>
  <si>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</si>
  <si>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</si>
  <si>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</si>
  <si>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</si>
  <si>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</si>
  <si>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</si>
  <si>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</si>
  <si>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</si>
  <si>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</si>
  <si>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</si>
  <si>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</si>
  <si>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</si>
  <si>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</si>
  <si>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</si>
  <si>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</si>
  <si>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</si>
  <si>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</si>
  <si>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</si>
  <si>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</si>
  <si>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</si>
  <si>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</si>
  <si>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</si>
  <si>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</si>
  <si>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</si>
  <si>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</si>
  <si>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</si>
  <si>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</si>
  <si>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</si>
  <si>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</si>
  <si>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</si>
  <si>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</si>
  <si>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</si>
  <si>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</si>
  <si>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</si>
  <si>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</si>
  <si>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</si>
  <si>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</si>
  <si>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</si>
  <si>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</si>
  <si>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</si>
  <si>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</si>
  <si>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</si>
  <si>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</si>
  <si>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</si>
  <si>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</si>
  <si>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</si>
  <si>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</si>
  <si>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</si>
  <si>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</si>
  <si>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</si>
  <si>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</si>
  <si>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</si>
  <si>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</si>
  <si>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</si>
  <si>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</si>
  <si>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</si>
  <si>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</si>
  <si>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</si>
  <si>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</si>
  <si>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</si>
  <si>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</si>
  <si>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</si>
  <si>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</si>
  <si>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</si>
  <si>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</si>
  <si>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</si>
  <si>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</si>
  <si>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</si>
  <si>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</si>
  <si>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</si>
  <si>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</si>
  <si>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</si>
  <si>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</si>
  <si>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</si>
  <si>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</si>
  <si>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</si>
  <si>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</si>
  <si>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</si>
  <si>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</si>
  <si>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</si>
  <si>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</si>
  <si>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</si>
  <si>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</si>
  <si>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</si>
  <si>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</si>
  <si>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</si>
  <si>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</si>
  <si>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</si>
  <si>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</si>
  <si>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</si>
  <si>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</si>
  <si>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</si>
  <si>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</si>
  <si>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</si>
  <si>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</si>
  <si>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</si>
  <si>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</si>
  <si>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</si>
  <si>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</si>
  <si>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</si>
  <si>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</si>
  <si>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</si>
  <si>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</si>
  <si>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</si>
  <si>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</si>
  <si>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</si>
  <si>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</si>
  <si>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</si>
  <si>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</si>
  <si>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</si>
  <si>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</si>
  <si>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</si>
  <si>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</si>
  <si>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</si>
  <si>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</si>
  <si>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</si>
  <si>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</si>
  <si>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</si>
  <si>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</si>
  <si>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</si>
  <si>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</si>
  <si>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</si>
  <si>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</si>
  <si>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</si>
  <si>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</si>
  <si>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</si>
  <si>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</si>
  <si>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</si>
  <si>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</si>
  <si>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</si>
  <si>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</si>
  <si>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</si>
  <si>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</si>
  <si>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</si>
  <si>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</si>
  <si>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</si>
  <si>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</si>
  <si>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</si>
  <si>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</si>
  <si>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</si>
  <si>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</si>
  <si>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</si>
  <si>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</si>
  <si>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</si>
  <si>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</si>
  <si>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</si>
  <si>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</si>
  <si>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</si>
  <si>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</si>
  <si>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</si>
  <si>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</si>
  <si>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</si>
  <si>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</si>
  <si>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</si>
  <si>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</si>
  <si>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</si>
  <si>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</si>
  <si>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</si>
  <si>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</si>
  <si>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</si>
  <si>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</si>
  <si>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</si>
  <si>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</si>
  <si>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</si>
  <si>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Durante el primer trimestre se actualizó la información de acuerdo con los cambios de las cabezas de cada una de las Subsecretarías, el Despacho, las Subdirecciones, Dierecciones, Oficinas y Alcaldías locales</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</si>
  <si>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</si>
  <si>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</si>
  <si>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</si>
  <si>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</si>
  <si>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</si>
  <si>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</si>
  <si>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</si>
  <si>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Sección particular en la pagina de inicio del sitio web
Sección particular en la página de inicio del sitio web del sujeto obligado, denominada literalmente “Transparencia y acceso a información pública”</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</si>
  <si>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</si>
  <si>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</si>
  <si>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</si>
  <si>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</si>
  <si>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</si>
  <si>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</si>
  <si>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</si>
  <si>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</si>
  <si>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</si>
  <si>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</si>
  <si>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</si>
  <si>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</si>
  <si>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</si>
  <si>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</si>
  <si>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</si>
  <si>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</si>
  <si>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</si>
  <si>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</si>
  <si>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</si>
  <si>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</si>
  <si>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</si>
  <si>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</si>
  <si>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</si>
  <si>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</si>
  <si>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Se actualiza vinculo de la sección
Falta por actualizar los datos de las personas que actualmente estan en las diferentes áreas de la alcaldía local</t>
  </si>
  <si>
    <t>notifica.judicial@gobiernobogota.gov.co</t>
  </si>
  <si>
    <t>http://www.gobiernobogota.gov.co/transparencia/atencion-ciudadano/pol%C3%ADticas-seguridad-la-informaci%C3%B3n-y-protecci%C3%B3n-datos-pesonales</t>
  </si>
  <si>
    <t>Se actualiza vinculo de la sección.</t>
  </si>
  <si>
    <t>no</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</si>
  <si>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</si>
  <si>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</si>
  <si>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</si>
  <si>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Se actualiza vinculo.
Se anexa imagen de organigrama con  las dependencias treducidas a Dialecto ÉTNICO
Se actualiza vínculo</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</si>
  <si>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</si>
  <si>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</si>
  <si>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</si>
  <si>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infromacion del nivel central</t>
  </si>
  <si>
    <t>https://community.secop.gov.co/Public/App/AnnualPurchasingPlanEditPublic/View?id=81898</t>
  </si>
  <si>
    <t xml:space="preserve">la información se encuentra publicada en la seccion correspondiente. (Revisado, Abril de 2020). </t>
  </si>
  <si>
    <t>http://www.santafe.gov.co/tabla_archivos/107-registros-publicaciones-santa-fe</t>
  </si>
  <si>
    <t>si</t>
  </si>
  <si>
    <t>Se actualiza desde el nivel central</t>
  </si>
  <si>
    <t xml:space="preserve">No se han actualizado convocatorias
</t>
  </si>
  <si>
    <t>http://www.gobiernobogota.gov.co/contenidos/oficina-asesora-comunicaciones/gobierno-ninos</t>
  </si>
  <si>
    <t>Se actualiza a la sección propia de la Secretaria de Gobierno</t>
  </si>
  <si>
    <t xml:space="preserve">Actualizado a noviembre </t>
  </si>
  <si>
    <t>No se actualizó el calendario</t>
  </si>
  <si>
    <t>Se actualizan algunos criterios como el de rendicion de cuentas</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</si>
  <si>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</si>
  <si>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Si esta publicado el presupuesto para el 2021</t>
  </si>
  <si>
    <t>Se actualiza informacion</t>
  </si>
  <si>
    <t>No se encuentra actualizada a vigencia 2021</t>
  </si>
  <si>
    <t>http://www.santafe.gov.co/transparencia/instrumentos-gestion-informacion-publica/relacionados-la-informacion/102-registro</t>
  </si>
  <si>
    <t xml:space="preserve">Se actualiza la información suministrda desde el Nivel Central.
</t>
  </si>
  <si>
    <t>http://www.santafe.gov.co/transparencia/instrumentos-gestion-informacion-publica/relacionados-la-informacion/103-indice</t>
  </si>
  <si>
    <t>http://www.santafe.gov.co/transparencia/instrumentos-gestion-informacion-publica/relacionados-la-informacion/104-esquema-1</t>
  </si>
  <si>
    <t>No presenta actualización</t>
  </si>
  <si>
    <t>https://datosabiertos.bogota.gov.co/dataset?q=secretaria+distrital+de+gobierno</t>
  </si>
  <si>
    <t>Periodo de Actualización: Tercer Trimestre de 2021</t>
  </si>
  <si>
    <t>Se actualiza información mensualmente</t>
  </si>
  <si>
    <t>Se actualiza información correspondiente al Plan Anticorrupción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</si>
  <si>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 xml:space="preserve">No se ha actualizado la información </t>
  </si>
  <si>
    <t xml:space="preserve">Información actualizada con vigencia </t>
  </si>
  <si>
    <t>Se encuentra a septiembre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</si>
</sst>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48">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2" borderId="5" xfId="1" applyFill="1" applyBorder="1" applyAlignment="1">
      <alignment horizontal="center" vertical="center" wrapText="1"/>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0" borderId="3" xfId="1" applyBorder="1" applyAlignment="1">
      <alignment vertical="center" wrapText="1"/>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1" fillId="0" borderId="5" xfId="1" applyBorder="1" applyAlignment="1">
      <alignment horizontal="left"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8" xfId="1" applyFill="1" applyBorder="1" applyAlignment="1">
      <alignment vertical="center" wrapText="1"/>
    </xf>
    <xf numFmtId="0" fontId="1" fillId="0" borderId="5" xfId="1" applyFill="1" applyBorder="1" applyAlignment="1">
      <alignment vertical="center" wrapText="1"/>
    </xf>
    <xf numFmtId="0" fontId="1" fillId="0" borderId="5" xfId="1" applyFill="1" applyBorder="1" applyAlignment="1">
      <alignment horizontal="center" vertical="center" wrapText="1"/>
    </xf>
    <xf numFmtId="0" fontId="1" fillId="0" borderId="5" xfId="1" applyFill="1" applyBorder="1" applyAlignment="1">
      <alignment horizont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3" xfId="1" applyFill="1" applyBorder="1" applyAlignment="1">
      <alignment horizontal="center" vertic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Fill="1" applyBorder="1" applyAlignment="1">
      <alignment horizontal="left" vertical="center"/>
    </xf>
    <xf numFmtId="0" fontId="1" fillId="0" borderId="5" xfId="1" applyFill="1" applyBorder="1" applyAlignment="1">
      <alignment vertical="center"/>
    </xf>
    <xf numFmtId="0" fontId="1" fillId="0" borderId="3" xfId="1" applyFill="1" applyBorder="1" applyAlignment="1">
      <alignment horizontal="left" vertical="center" wrapText="1"/>
    </xf>
    <xf numFmtId="0" fontId="3" fillId="0" borderId="5" xfId="2" applyFill="1" applyBorder="1" applyAlignment="1" applyProtection="1">
      <alignment vertical="center" wrapText="1"/>
    </xf>
    <xf numFmtId="0" fontId="1" fillId="0" borderId="0" xfId="1" applyFill="1" applyAlignment="1">
      <alignment horizontal="left"/>
    </xf>
    <xf numFmtId="0" fontId="1" fillId="0" borderId="5" xfId="1" applyFill="1" applyBorder="1" applyAlignment="1">
      <alignment horizontal="left" vertical="center" wrapText="1"/>
    </xf>
    <xf numFmtId="0" fontId="3" fillId="0" borderId="4" xfId="2" applyBorder="1" applyAlignment="1" applyProtection="1">
      <alignment vertical="center" wrapText="1"/>
    </xf>
    <xf numFmtId="0" fontId="1" fillId="0" borderId="3" xfId="1" applyFill="1" applyBorder="1" applyAlignment="1">
      <alignment horizontal="left"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1" fillId="0" borderId="8" xfId="1" applyFill="1" applyBorder="1" applyAlignment="1">
      <alignment horizontal="center" vertical="center" wrapText="1"/>
    </xf>
    <xf numFmtId="0" fontId="1" fillId="0" borderId="6" xfId="1" applyFill="1" applyBorder="1" applyAlignment="1">
      <alignment horizontal="center" vertical="center" wrapText="1"/>
    </xf>
    <xf numFmtId="0" fontId="1" fillId="0" borderId="3" xfId="1" applyFill="1" applyBorder="1" applyAlignment="1">
      <alignment horizontal="center" vertical="center" wrapText="1"/>
    </xf>
    <xf numFmtId="0" fontId="3" fillId="0" borderId="8"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1" fillId="0" borderId="8" xfId="1" applyBorder="1" applyAlignment="1">
      <alignment horizontal="left" vertical="center" wrapText="1"/>
    </xf>
    <xf numFmtId="0" fontId="1" fillId="0" borderId="3" xfId="1" applyBorder="1" applyAlignment="1">
      <alignment horizontal="left" vertical="center" wrapText="1"/>
    </xf>
    <xf numFmtId="0" fontId="1" fillId="0" borderId="8" xfId="1" applyFill="1" applyBorder="1" applyAlignment="1">
      <alignment horizontal="left" vertical="center" wrapText="1"/>
    </xf>
    <xf numFmtId="0" fontId="1" fillId="0" borderId="6" xfId="1" applyFill="1" applyBorder="1" applyAlignment="1">
      <alignment horizontal="left" vertical="center" wrapText="1"/>
    </xf>
    <xf numFmtId="0" fontId="1" fillId="0" borderId="3" xfId="1" applyFill="1" applyBorder="1" applyAlignment="1">
      <alignment horizontal="left" vertical="center" wrapText="1"/>
    </xf>
    <xf numFmtId="0" fontId="1" fillId="0" borderId="6" xfId="1" applyBorder="1"/>
    <xf numFmtId="0" fontId="1" fillId="0" borderId="3" xfId="1" applyBorder="1"/>
    <xf numFmtId="0" fontId="1" fillId="0" borderId="6" xfId="1" applyBorder="1" applyAlignment="1">
      <alignment horizontal="left" vertical="center" wrapText="1"/>
    </xf>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5" xfId="1" applyFill="1" applyBorder="1" applyAlignment="1">
      <alignment horizontal="center" vertical="center" wrapText="1"/>
    </xf>
    <xf numFmtId="0" fontId="1" fillId="0" borderId="8" xfId="1" applyFill="1" applyBorder="1" applyAlignment="1">
      <alignmen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Fill="1" applyBorder="1" applyAlignment="1">
      <alignment horizontal="center" vertical="center"/>
    </xf>
    <xf numFmtId="0" fontId="1" fillId="0" borderId="6" xfId="1" applyFill="1" applyBorder="1" applyAlignment="1">
      <alignment horizontal="center" vertical="center"/>
    </xf>
    <xf numFmtId="0" fontId="1" fillId="0" borderId="3" xfId="1" applyFill="1" applyBorder="1" applyAlignment="1">
      <alignment horizontal="center" vertical="center"/>
    </xf>
    <xf numFmtId="0" fontId="1" fillId="2" borderId="8" xfId="1" applyFill="1" applyBorder="1" applyAlignment="1">
      <alignment horizontal="center" vertical="center"/>
    </xf>
    <xf numFmtId="0" fontId="1" fillId="2" borderId="6" xfId="1" applyFill="1" applyBorder="1" applyAlignment="1">
      <alignment horizontal="center" vertical="center"/>
    </xf>
    <xf numFmtId="0" fontId="1" fillId="2" borderId="3" xfId="1" applyFill="1" applyBorder="1" applyAlignment="1">
      <alignment horizontal="center" vertical="center"/>
    </xf>
    <xf numFmtId="0" fontId="1" fillId="0" borderId="8" xfId="1" applyFill="1" applyBorder="1" applyAlignment="1">
      <alignment vertical="center"/>
    </xf>
    <xf numFmtId="0" fontId="1" fillId="0" borderId="6" xfId="1" applyFill="1" applyBorder="1" applyAlignment="1">
      <alignment vertical="center"/>
    </xf>
    <xf numFmtId="0" fontId="1" fillId="0" borderId="3" xfId="1" applyFill="1" applyBorder="1" applyAlignment="1">
      <alignment vertical="center"/>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1" fillId="0" borderId="5" xfId="1" applyBorder="1" applyAlignment="1">
      <alignment horizontal="center" vertical="center"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6"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1" fillId="0" borderId="8" xfId="1" applyFill="1" applyBorder="1" applyAlignment="1">
      <alignment horizontal="left" vertical="center"/>
    </xf>
    <xf numFmtId="0" fontId="1" fillId="0" borderId="6" xfId="1" applyFill="1" applyBorder="1" applyAlignment="1">
      <alignment horizontal="left" vertical="center"/>
    </xf>
    <xf numFmtId="0" fontId="1" fillId="0" borderId="3" xfId="1" applyFill="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3" fillId="0" borderId="5" xfId="2" applyFill="1" applyBorder="1" applyAlignment="1" applyProtection="1">
      <alignment horizontal="left" vertical="center" wrapText="1"/>
    </xf>
    <xf numFmtId="0" fontId="0" fillId="0" borderId="5" xfId="0" applyBorder="1" applyAlignment="1">
      <alignment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111</c:v>
                </c:pt>
                <c:pt idx="1">
                  <c:v>4</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santafe.gov.co/transparencia/planeacion/plan-gasto-publico" TargetMode="External"/><Relationship Id="rId39" Type="http://schemas.openxmlformats.org/officeDocument/2006/relationships/hyperlink" Target="http://www.santafe.gov.co/transparencia/presupuesto/ejecucion-presupuestal" TargetMode="External"/><Relationship Id="rId21" Type="http://schemas.openxmlformats.org/officeDocument/2006/relationships/hyperlink" Target="http://www.santafe.gov.co/govi-sdqs/crear" TargetMode="External"/><Relationship Id="rId34" Type="http://schemas.openxmlformats.org/officeDocument/2006/relationships/hyperlink" Target="http://santafe.gov.co/transparencia/instrumentos-gestion-informacion-publica/Informe-pqr-denuncias-solicitudes" TargetMode="External"/><Relationship Id="rId42" Type="http://schemas.openxmlformats.org/officeDocument/2006/relationships/hyperlink" Target="http://www.santafe.gov.co/transparencia/contratacion/ejecucion_contratos" TargetMode="External"/><Relationship Id="rId47" Type="http://schemas.openxmlformats.org/officeDocument/2006/relationships/hyperlink" Target="http://www.santafe.gov.co/transparencia/organizacion/organigrama" TargetMode="External"/><Relationship Id="rId50" Type="http://schemas.openxmlformats.org/officeDocument/2006/relationships/hyperlink" Target="http://www.santafe.gov.co/transparencia/instrumentos-gestion-informacion-publica/relacionados-la-informacion/102-registro" TargetMode="External"/><Relationship Id="rId55" Type="http://schemas.openxmlformats.org/officeDocument/2006/relationships/drawing" Target="../drawings/drawing1.xml"/><Relationship Id="rId7" Type="http://schemas.openxmlformats.org/officeDocument/2006/relationships/hyperlink" Target="http://www.ciudadbolivar.gov.co/transparencia/organizacion/quienes-somo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9" Type="http://schemas.openxmlformats.org/officeDocument/2006/relationships/hyperlink" Target="http://www.santafe.gov.co/transparencia/control/planes-mejoramient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organizacion/directorio-informacion-servidores-publicos-empleados-y-contratistas" TargetMode="External"/><Relationship Id="rId32" Type="http://schemas.openxmlformats.org/officeDocument/2006/relationships/hyperlink" Target="http://www.santafe.gov.co/transparencia/tramites-servicios" TargetMode="External"/><Relationship Id="rId37" Type="http://schemas.openxmlformats.org/officeDocument/2006/relationships/hyperlink" Target="http://www.santafe.gov.co/transparencia/presupuesto/general" TargetMode="External"/><Relationship Id="rId40" Type="http://schemas.openxmlformats.org/officeDocument/2006/relationships/hyperlink" Target="http://www.santafe.gov.co/transparencia/control/planes-mejoramiento" TargetMode="External"/><Relationship Id="rId45" Type="http://schemas.openxmlformats.org/officeDocument/2006/relationships/hyperlink" Target="http://www.santafe.gov.co/mi-localidad/conociendo-mi-localidad/alcalde-local" TargetMode="External"/><Relationship Id="rId53" Type="http://schemas.openxmlformats.org/officeDocument/2006/relationships/hyperlink" Target="https://datosabiertos.bogota.gov.co/dataset?q=secretaria+distrital+de+gobierno" TargetMode="External"/><Relationship Id="rId5" Type="http://schemas.openxmlformats.org/officeDocument/2006/relationships/hyperlink" Target="http://www.gobiernobogota.gov.co/rendicion-de-cuentas/" TargetMode="Externa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santafe.gov.co/transparencia/atencion-ciudadano/sede-principal" TargetMode="External"/><Relationship Id="rId31" Type="http://schemas.openxmlformats.org/officeDocument/2006/relationships/hyperlink" Target="http://www.santafe.gov.co/transparencia/contratacion/ejecucion_contratos" TargetMode="External"/><Relationship Id="rId44" Type="http://schemas.openxmlformats.org/officeDocument/2006/relationships/hyperlink" Target="http://www.santafe.gov.co/transparencia/planeacion/informes-empalme" TargetMode="External"/><Relationship Id="rId52" Type="http://schemas.openxmlformats.org/officeDocument/2006/relationships/hyperlink" Target="http://www.santafe.gov.co/transparencia/instrumentos-gestion-informacion-publica/relacionados-la-informacion/104-esquema-1"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rogramas-proyectos" TargetMode="External"/><Relationship Id="rId30" Type="http://schemas.openxmlformats.org/officeDocument/2006/relationships/hyperlink" Target="http://www.santafe.gov.co/transparencia/contratacion/informacion_contractual" TargetMode="External"/><Relationship Id="rId35" Type="http://schemas.openxmlformats.org/officeDocument/2006/relationships/hyperlink" Target="http://www.santafe.gov.co/transparencia/informacion-interes/publicaciones" TargetMode="External"/><Relationship Id="rId43" Type="http://schemas.openxmlformats.org/officeDocument/2006/relationships/hyperlink" Target="http://www.gobiernobogota.gov.co/transparencia/instrumentos-gestion-informacion-publica/relacionados-la-informaci%C3%B3n/108-costos" TargetMode="External"/><Relationship Id="rId48" Type="http://schemas.openxmlformats.org/officeDocument/2006/relationships/hyperlink" Target="http://www.santafe.gov.co/tabla_archivos/107-registros-publicaciones-santa-fe" TargetMode="External"/><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instrumentos-gestion-informacion-publica/relacionados-la-informacion/103-indice"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antafe.gov.co/transparencia/planeacion/planes" TargetMode="External"/><Relationship Id="rId33" Type="http://schemas.openxmlformats.org/officeDocument/2006/relationships/hyperlink" Target="http://santafe.gov.co/transparencia/instrumentos-gestion-informacion-publica/Informe-pqr-denuncias-solicitudes" TargetMode="External"/><Relationship Id="rId38" Type="http://schemas.openxmlformats.org/officeDocument/2006/relationships/hyperlink" Target="http://www.santafe.gov.co/transparencia/presupuesto/ejecucion-presupuestal" TargetMode="External"/><Relationship Id="rId46" Type="http://schemas.openxmlformats.org/officeDocument/2006/relationships/hyperlink" Target="http://www.gobiernobogota.gov.co/transparencia/atencion-ciudadano/pol%C3%ADticas-seguridad-la-informaci%C3%B3n-y-protecci%C3%B3n-datos-pesonales" TargetMode="External"/><Relationship Id="rId20" Type="http://schemas.openxmlformats.org/officeDocument/2006/relationships/hyperlink" Target="http://www.santafe.gov.co/transparencia/atencion-ciudadano/sede-principal" TargetMode="External"/><Relationship Id="rId41" Type="http://schemas.openxmlformats.org/officeDocument/2006/relationships/hyperlink" Target="http://www.santafe.gov.co/transparencia/control/informacion-poblacion-vulnerable" TargetMode="External"/><Relationship Id="rId54"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transparencia" TargetMode="External"/><Relationship Id="rId28" Type="http://schemas.openxmlformats.org/officeDocument/2006/relationships/hyperlink" Target="http://www.santafe.gov.co/transparencia/planeacion/metas-objetivos-indicadores" TargetMode="External"/><Relationship Id="rId36" Type="http://schemas.openxmlformats.org/officeDocument/2006/relationships/hyperlink" Target="http://www.santafe.gov.co/transparencia/informacion-interes/faqs" TargetMode="External"/><Relationship Id="rId49" Type="http://schemas.openxmlformats.org/officeDocument/2006/relationships/hyperlink" Target="http://www.gobiernobogota.gov.co/contenidos/oficina-asesora-comunicaciones/gobierno-nin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topLeftCell="A4" zoomScale="108" zoomScaleNormal="85" workbookViewId="0">
      <selection activeCell="M120" sqref="M120"/>
    </sheetView>
  </sheetViews>
  <sheetFormatPr baseColWidth="10" defaultColWidth="9.1640625" defaultRowHeight="15" x14ac:dyDescent="0.2"/>
  <cols>
    <col min="1" max="1" width="13.6640625" style="3" customWidth="1"/>
    <col min="2" max="2" width="18.83203125" style="9" customWidth="1"/>
    <col min="3" max="3" width="9.1640625" style="5"/>
    <col min="4" max="4" width="49.5" style="8" customWidth="1"/>
    <col min="5" max="5" width="35.5" style="7" hidden="1" customWidth="1"/>
    <col min="6" max="6" width="22" style="1" hidden="1" customWidth="1"/>
    <col min="7" max="7" width="51" style="6" customWidth="1"/>
    <col min="8" max="8" width="21.1640625" style="5" customWidth="1"/>
    <col min="9" max="9" width="14.33203125" style="5" hidden="1" customWidth="1"/>
    <col min="10" max="10" width="28" style="4" customWidth="1"/>
    <col min="11" max="11" width="19.33203125" style="3" customWidth="1"/>
    <col min="12" max="12" width="18.5" style="3" hidden="1" customWidth="1"/>
    <col min="13" max="13" width="101.83203125" style="137" customWidth="1"/>
    <col min="14" max="16384" width="9.1640625" style="1"/>
  </cols>
  <sheetData>
    <row r="1" spans="1:13" ht="27.75" customHeight="1" x14ac:dyDescent="0.2">
      <c r="A1" s="141" t="s">
        <v>444</v>
      </c>
      <c r="B1" s="141"/>
      <c r="C1" s="141"/>
      <c r="D1" s="141"/>
      <c r="E1" s="141"/>
      <c r="F1" s="141"/>
      <c r="G1" s="141"/>
      <c r="H1" s="141"/>
      <c r="I1" s="141"/>
      <c r="J1" s="141"/>
      <c r="K1" s="141"/>
      <c r="L1" s="141"/>
      <c r="M1" s="141"/>
    </row>
    <row r="2" spans="1:13" ht="30" x14ac:dyDescent="0.2">
      <c r="A2" s="141" t="s">
        <v>443</v>
      </c>
      <c r="B2" s="141"/>
      <c r="C2" s="141"/>
      <c r="D2" s="141"/>
      <c r="E2" s="141"/>
      <c r="F2" s="141"/>
      <c r="G2" s="141"/>
      <c r="H2" s="141"/>
      <c r="I2" s="141"/>
      <c r="J2" s="141"/>
      <c r="K2" s="141"/>
      <c r="L2" s="141"/>
      <c r="M2" s="141"/>
    </row>
    <row r="3" spans="1:13" ht="26" x14ac:dyDescent="0.2">
      <c r="A3" s="142" t="s">
        <v>442</v>
      </c>
      <c r="B3" s="142"/>
      <c r="C3" s="142"/>
      <c r="D3" s="142"/>
      <c r="E3" s="143"/>
      <c r="F3" s="143"/>
      <c r="G3" s="142"/>
      <c r="H3" s="142"/>
      <c r="I3" s="143"/>
      <c r="J3" s="142"/>
      <c r="K3" s="142"/>
      <c r="L3" s="143"/>
      <c r="M3" s="142"/>
    </row>
    <row r="4" spans="1:13" ht="26" x14ac:dyDescent="0.2">
      <c r="A4" s="144" t="s">
        <v>487</v>
      </c>
      <c r="B4" s="144"/>
      <c r="C4" s="144"/>
      <c r="D4" s="144"/>
      <c r="E4" s="144"/>
      <c r="F4" s="144"/>
      <c r="G4" s="144"/>
      <c r="H4" s="144"/>
      <c r="I4" s="144"/>
      <c r="J4" s="144"/>
      <c r="K4" s="144"/>
      <c r="L4" s="144"/>
      <c r="M4" s="144"/>
    </row>
    <row r="5" spans="1:13" ht="30" customHeight="1" x14ac:dyDescent="0.2">
      <c r="A5" s="145" t="s">
        <v>441</v>
      </c>
      <c r="B5" s="146"/>
      <c r="C5" s="146"/>
      <c r="D5" s="146"/>
      <c r="E5" s="147"/>
      <c r="F5" s="105" t="s">
        <v>440</v>
      </c>
      <c r="G5" s="148" t="s">
        <v>439</v>
      </c>
      <c r="H5" s="148" t="s">
        <v>438</v>
      </c>
      <c r="I5" s="150" t="s">
        <v>437</v>
      </c>
      <c r="J5" s="148" t="s">
        <v>436</v>
      </c>
      <c r="K5" s="106" t="s">
        <v>435</v>
      </c>
      <c r="L5" s="107"/>
      <c r="M5" s="130" t="s">
        <v>434</v>
      </c>
    </row>
    <row r="6" spans="1:13" s="3" customFormat="1" ht="84" customHeight="1" x14ac:dyDescent="0.2">
      <c r="A6" s="106" t="s">
        <v>433</v>
      </c>
      <c r="B6" s="108"/>
      <c r="C6" s="145" t="s">
        <v>432</v>
      </c>
      <c r="D6" s="147"/>
      <c r="E6" s="105" t="s">
        <v>431</v>
      </c>
      <c r="F6" s="105"/>
      <c r="G6" s="149"/>
      <c r="H6" s="149"/>
      <c r="I6" s="151"/>
      <c r="J6" s="149"/>
      <c r="K6" s="145" t="s">
        <v>430</v>
      </c>
      <c r="L6" s="147"/>
      <c r="M6" s="130" t="s">
        <v>429</v>
      </c>
    </row>
    <row r="7" spans="1:13" ht="9.75" customHeight="1" x14ac:dyDescent="0.2">
      <c r="A7" s="109"/>
      <c r="B7" s="110"/>
      <c r="C7" s="111"/>
      <c r="D7" s="111"/>
      <c r="E7" s="112"/>
      <c r="F7" s="113"/>
      <c r="G7" s="113"/>
      <c r="H7" s="114"/>
      <c r="I7" s="114"/>
      <c r="J7" s="114"/>
      <c r="K7" s="109"/>
      <c r="L7" s="115"/>
      <c r="M7" s="131"/>
    </row>
    <row r="8" spans="1:13" ht="80.25" customHeight="1" x14ac:dyDescent="0.2">
      <c r="A8" s="152" t="s">
        <v>428</v>
      </c>
      <c r="B8" s="153"/>
      <c r="C8" s="153"/>
      <c r="D8" s="153"/>
      <c r="E8" s="154"/>
      <c r="F8" s="20" t="s">
        <v>427</v>
      </c>
      <c r="G8" s="96" t="s">
        <v>426</v>
      </c>
      <c r="H8" s="116" t="s">
        <v>38</v>
      </c>
      <c r="I8" s="155" t="s">
        <v>230</v>
      </c>
      <c r="J8" s="14"/>
      <c r="K8" s="44" t="s">
        <v>0</v>
      </c>
      <c r="L8" s="22">
        <f t="shared" ref="L8:L38" si="0">IF(K8="Si",1,IF(K8="No",0,"error"))</f>
        <v>1</v>
      </c>
      <c r="M8" s="116" t="s">
        <v>425</v>
      </c>
    </row>
    <row r="9" spans="1:13" ht="45" customHeight="1" x14ac:dyDescent="0.2">
      <c r="A9" s="158" t="s">
        <v>424</v>
      </c>
      <c r="B9" s="155" t="s">
        <v>423</v>
      </c>
      <c r="C9" s="17" t="s">
        <v>12</v>
      </c>
      <c r="D9" s="15" t="s">
        <v>422</v>
      </c>
      <c r="E9" s="24" t="s">
        <v>421</v>
      </c>
      <c r="F9" s="156" t="s">
        <v>334</v>
      </c>
      <c r="G9" s="161" t="s">
        <v>406</v>
      </c>
      <c r="H9" s="163" t="s">
        <v>230</v>
      </c>
      <c r="I9" s="156"/>
      <c r="J9" s="37" t="s">
        <v>27</v>
      </c>
      <c r="K9" s="44" t="s">
        <v>0</v>
      </c>
      <c r="L9" s="22">
        <f t="shared" si="0"/>
        <v>1</v>
      </c>
      <c r="M9" s="171" t="s">
        <v>420</v>
      </c>
    </row>
    <row r="10" spans="1:13" ht="60.75" customHeight="1" x14ac:dyDescent="0.2">
      <c r="A10" s="159"/>
      <c r="B10" s="156"/>
      <c r="C10" s="17" t="s">
        <v>10</v>
      </c>
      <c r="D10" s="15" t="s">
        <v>419</v>
      </c>
      <c r="E10" s="24" t="s">
        <v>418</v>
      </c>
      <c r="F10" s="156"/>
      <c r="G10" s="161"/>
      <c r="H10" s="164"/>
      <c r="I10" s="156"/>
      <c r="J10" s="37" t="s">
        <v>5</v>
      </c>
      <c r="K10" s="44" t="s">
        <v>0</v>
      </c>
      <c r="L10" s="22">
        <f t="shared" si="0"/>
        <v>1</v>
      </c>
      <c r="M10" s="172"/>
    </row>
    <row r="11" spans="1:13" ht="48.75" customHeight="1" x14ac:dyDescent="0.2">
      <c r="A11" s="159"/>
      <c r="B11" s="156"/>
      <c r="C11" s="17" t="s">
        <v>7</v>
      </c>
      <c r="D11" s="15" t="s">
        <v>417</v>
      </c>
      <c r="E11" s="24"/>
      <c r="F11" s="156"/>
      <c r="G11" s="162"/>
      <c r="H11" s="164"/>
      <c r="I11" s="156"/>
      <c r="J11" s="37" t="s">
        <v>27</v>
      </c>
      <c r="K11" s="44" t="s">
        <v>0</v>
      </c>
      <c r="L11" s="22">
        <f t="shared" si="0"/>
        <v>1</v>
      </c>
      <c r="M11" s="172"/>
    </row>
    <row r="12" spans="1:13" ht="54.75" customHeight="1" x14ac:dyDescent="0.2">
      <c r="A12" s="159"/>
      <c r="B12" s="156"/>
      <c r="C12" s="17" t="s">
        <v>4</v>
      </c>
      <c r="D12" s="15" t="s">
        <v>416</v>
      </c>
      <c r="E12" s="24" t="s">
        <v>415</v>
      </c>
      <c r="F12" s="157"/>
      <c r="G12" s="13" t="s">
        <v>406</v>
      </c>
      <c r="H12" s="164"/>
      <c r="I12" s="157"/>
      <c r="J12" s="37" t="s">
        <v>27</v>
      </c>
      <c r="K12" s="44" t="s">
        <v>0</v>
      </c>
      <c r="L12" s="22">
        <f t="shared" si="0"/>
        <v>1</v>
      </c>
      <c r="M12" s="172"/>
    </row>
    <row r="13" spans="1:13" ht="81" customHeight="1" x14ac:dyDescent="0.2">
      <c r="A13" s="159"/>
      <c r="B13" s="157"/>
      <c r="C13" s="17" t="s">
        <v>212</v>
      </c>
      <c r="D13" s="15" t="s">
        <v>414</v>
      </c>
      <c r="E13" s="24" t="s">
        <v>413</v>
      </c>
      <c r="F13" s="155" t="s">
        <v>334</v>
      </c>
      <c r="G13" s="13" t="s">
        <v>412</v>
      </c>
      <c r="H13" s="164"/>
      <c r="I13" s="155" t="s">
        <v>230</v>
      </c>
      <c r="J13" s="37" t="s">
        <v>27</v>
      </c>
      <c r="K13" s="44" t="s">
        <v>0</v>
      </c>
      <c r="L13" s="22">
        <f t="shared" si="0"/>
        <v>1</v>
      </c>
      <c r="M13" s="173"/>
    </row>
    <row r="14" spans="1:13" ht="66.75" customHeight="1" x14ac:dyDescent="0.2">
      <c r="A14" s="159"/>
      <c r="B14" s="169" t="s">
        <v>411</v>
      </c>
      <c r="C14" s="17" t="s">
        <v>14</v>
      </c>
      <c r="D14" s="15" t="s">
        <v>410</v>
      </c>
      <c r="E14" s="24" t="s">
        <v>409</v>
      </c>
      <c r="F14" s="156"/>
      <c r="G14" s="13" t="s">
        <v>406</v>
      </c>
      <c r="H14" s="165"/>
      <c r="I14" s="174"/>
      <c r="J14" s="37" t="s">
        <v>27</v>
      </c>
      <c r="K14" s="44" t="s">
        <v>0</v>
      </c>
      <c r="L14" s="22">
        <f t="shared" si="0"/>
        <v>1</v>
      </c>
      <c r="M14" s="171" t="s">
        <v>453</v>
      </c>
    </row>
    <row r="15" spans="1:13" ht="66.75" customHeight="1" x14ac:dyDescent="0.2">
      <c r="A15" s="159"/>
      <c r="B15" s="176"/>
      <c r="C15" s="17" t="s">
        <v>14</v>
      </c>
      <c r="D15" s="15" t="s">
        <v>408</v>
      </c>
      <c r="E15" s="169" t="s">
        <v>407</v>
      </c>
      <c r="F15" s="156"/>
      <c r="G15" s="177" t="s">
        <v>452</v>
      </c>
      <c r="H15" s="117" t="s">
        <v>38</v>
      </c>
      <c r="I15" s="174"/>
      <c r="J15" s="15"/>
      <c r="K15" s="44" t="s">
        <v>0</v>
      </c>
      <c r="L15" s="22">
        <f t="shared" si="0"/>
        <v>1</v>
      </c>
      <c r="M15" s="172"/>
    </row>
    <row r="16" spans="1:13" ht="66.75" customHeight="1" x14ac:dyDescent="0.2">
      <c r="A16" s="159"/>
      <c r="B16" s="176"/>
      <c r="C16" s="17" t="s">
        <v>14</v>
      </c>
      <c r="D16" s="15" t="s">
        <v>405</v>
      </c>
      <c r="E16" s="170"/>
      <c r="F16" s="157"/>
      <c r="G16" s="178"/>
      <c r="H16" s="117" t="s">
        <v>38</v>
      </c>
      <c r="I16" s="175"/>
      <c r="J16" s="15"/>
      <c r="K16" s="44" t="s">
        <v>0</v>
      </c>
      <c r="L16" s="127">
        <f t="shared" si="0"/>
        <v>1</v>
      </c>
      <c r="M16" s="172"/>
    </row>
    <row r="17" spans="1:13" ht="92.25" customHeight="1" x14ac:dyDescent="0.2">
      <c r="A17" s="159"/>
      <c r="B17" s="170"/>
      <c r="C17" s="17" t="s">
        <v>14</v>
      </c>
      <c r="D17" s="15" t="s">
        <v>404</v>
      </c>
      <c r="E17" s="24" t="s">
        <v>403</v>
      </c>
      <c r="F17" s="155" t="s">
        <v>402</v>
      </c>
      <c r="G17" s="178"/>
      <c r="H17" s="117" t="s">
        <v>38</v>
      </c>
      <c r="I17" s="155" t="s">
        <v>401</v>
      </c>
      <c r="J17" s="15"/>
      <c r="K17" s="44" t="s">
        <v>0</v>
      </c>
      <c r="L17" s="44">
        <f t="shared" si="0"/>
        <v>1</v>
      </c>
      <c r="M17" s="173"/>
    </row>
    <row r="18" spans="1:13" ht="70.5" customHeight="1" x14ac:dyDescent="0.2">
      <c r="A18" s="159"/>
      <c r="B18" s="169" t="s">
        <v>400</v>
      </c>
      <c r="C18" s="17" t="s">
        <v>14</v>
      </c>
      <c r="D18" s="15" t="s">
        <v>399</v>
      </c>
      <c r="E18" s="24"/>
      <c r="F18" s="156"/>
      <c r="G18" s="166" t="s">
        <v>454</v>
      </c>
      <c r="H18" s="163" t="s">
        <v>134</v>
      </c>
      <c r="I18" s="156"/>
      <c r="J18" s="38" t="s">
        <v>27</v>
      </c>
      <c r="K18" s="44" t="s">
        <v>0</v>
      </c>
      <c r="L18" s="44">
        <f t="shared" si="0"/>
        <v>1</v>
      </c>
      <c r="M18" s="179" t="s">
        <v>389</v>
      </c>
    </row>
    <row r="19" spans="1:13" ht="72" customHeight="1" x14ac:dyDescent="0.2">
      <c r="A19" s="159"/>
      <c r="B19" s="176"/>
      <c r="C19" s="17" t="s">
        <v>14</v>
      </c>
      <c r="D19" s="15" t="s">
        <v>398</v>
      </c>
      <c r="E19" s="15"/>
      <c r="F19" s="156"/>
      <c r="G19" s="167"/>
      <c r="H19" s="164"/>
      <c r="I19" s="156"/>
      <c r="J19" s="37" t="s">
        <v>27</v>
      </c>
      <c r="K19" s="44" t="s">
        <v>0</v>
      </c>
      <c r="L19" s="44">
        <f t="shared" si="0"/>
        <v>1</v>
      </c>
      <c r="M19" s="179"/>
    </row>
    <row r="20" spans="1:13" ht="60.75" customHeight="1" x14ac:dyDescent="0.2">
      <c r="A20" s="159"/>
      <c r="B20" s="176"/>
      <c r="C20" s="17" t="s">
        <v>14</v>
      </c>
      <c r="D20" s="15" t="s">
        <v>397</v>
      </c>
      <c r="E20" s="15"/>
      <c r="F20" s="157"/>
      <c r="G20" s="167"/>
      <c r="H20" s="164"/>
      <c r="I20" s="157"/>
      <c r="J20" s="37" t="s">
        <v>27</v>
      </c>
      <c r="K20" s="44" t="s">
        <v>0</v>
      </c>
      <c r="L20" s="44">
        <f t="shared" si="0"/>
        <v>1</v>
      </c>
      <c r="M20" s="179"/>
    </row>
    <row r="21" spans="1:13" ht="162" customHeight="1" x14ac:dyDescent="0.2">
      <c r="A21" s="159"/>
      <c r="B21" s="170"/>
      <c r="C21" s="17" t="s">
        <v>14</v>
      </c>
      <c r="D21" s="15" t="s">
        <v>396</v>
      </c>
      <c r="E21" s="15"/>
      <c r="F21" s="53" t="s">
        <v>395</v>
      </c>
      <c r="G21" s="168"/>
      <c r="H21" s="165"/>
      <c r="I21" s="53" t="s">
        <v>394</v>
      </c>
      <c r="J21" s="37" t="s">
        <v>27</v>
      </c>
      <c r="K21" s="44" t="s">
        <v>0</v>
      </c>
      <c r="L21" s="127">
        <f t="shared" si="0"/>
        <v>1</v>
      </c>
      <c r="M21" s="180"/>
    </row>
    <row r="22" spans="1:13" ht="131.25" customHeight="1" x14ac:dyDescent="0.2">
      <c r="A22" s="160"/>
      <c r="B22" s="31" t="s">
        <v>393</v>
      </c>
      <c r="C22" s="54" t="s">
        <v>14</v>
      </c>
      <c r="D22" s="31" t="s">
        <v>392</v>
      </c>
      <c r="E22" s="31" t="s">
        <v>391</v>
      </c>
      <c r="F22" s="155" t="s">
        <v>390</v>
      </c>
      <c r="G22" s="47" t="s">
        <v>455</v>
      </c>
      <c r="H22" s="118" t="s">
        <v>384</v>
      </c>
      <c r="I22" s="14" t="s">
        <v>65</v>
      </c>
      <c r="J22" s="37" t="s">
        <v>27</v>
      </c>
      <c r="K22" s="44" t="s">
        <v>0</v>
      </c>
      <c r="L22" s="127">
        <f t="shared" si="0"/>
        <v>1</v>
      </c>
      <c r="M22" s="117" t="s">
        <v>456</v>
      </c>
    </row>
    <row r="23" spans="1:13" ht="89.25" customHeight="1" x14ac:dyDescent="0.2">
      <c r="A23" s="158" t="s">
        <v>388</v>
      </c>
      <c r="B23" s="169" t="s">
        <v>387</v>
      </c>
      <c r="C23" s="17" t="s">
        <v>14</v>
      </c>
      <c r="D23" s="15" t="s">
        <v>386</v>
      </c>
      <c r="E23" s="169" t="s">
        <v>385</v>
      </c>
      <c r="F23" s="157"/>
      <c r="G23" s="166" t="s">
        <v>486</v>
      </c>
      <c r="H23" s="118" t="s">
        <v>384</v>
      </c>
      <c r="I23" s="14" t="s">
        <v>65</v>
      </c>
      <c r="J23" s="37" t="s">
        <v>27</v>
      </c>
      <c r="K23" s="44" t="s">
        <v>0</v>
      </c>
      <c r="L23" s="127">
        <f t="shared" si="0"/>
        <v>1</v>
      </c>
      <c r="M23" s="117" t="s">
        <v>381</v>
      </c>
    </row>
    <row r="24" spans="1:13" ht="267" customHeight="1" x14ac:dyDescent="0.2">
      <c r="A24" s="159"/>
      <c r="B24" s="170"/>
      <c r="C24" s="17" t="s">
        <v>14</v>
      </c>
      <c r="D24" s="17" t="s">
        <v>383</v>
      </c>
      <c r="E24" s="170"/>
      <c r="F24" s="12"/>
      <c r="G24" s="168"/>
      <c r="H24" s="118" t="s">
        <v>382</v>
      </c>
      <c r="I24" s="14" t="s">
        <v>43</v>
      </c>
      <c r="J24" s="37" t="s">
        <v>27</v>
      </c>
      <c r="K24" s="44" t="s">
        <v>469</v>
      </c>
      <c r="L24" s="127">
        <f t="shared" si="0"/>
        <v>1</v>
      </c>
      <c r="M24" s="132" t="s">
        <v>458</v>
      </c>
    </row>
    <row r="25" spans="1:13" ht="110.25" customHeight="1" x14ac:dyDescent="0.2">
      <c r="A25" s="159"/>
      <c r="B25" s="24" t="s">
        <v>380</v>
      </c>
      <c r="C25" s="17" t="s">
        <v>14</v>
      </c>
      <c r="D25" s="15" t="s">
        <v>379</v>
      </c>
      <c r="E25" s="24" t="s">
        <v>378</v>
      </c>
      <c r="F25" s="15"/>
      <c r="G25" s="63" t="s">
        <v>374</v>
      </c>
      <c r="H25" s="118" t="s">
        <v>377</v>
      </c>
      <c r="I25" s="14" t="s">
        <v>43</v>
      </c>
      <c r="J25" s="14"/>
      <c r="K25" s="44" t="s">
        <v>469</v>
      </c>
      <c r="L25" s="127">
        <f t="shared" si="0"/>
        <v>1</v>
      </c>
      <c r="M25" s="117" t="s">
        <v>485</v>
      </c>
    </row>
    <row r="26" spans="1:13" ht="180" customHeight="1" x14ac:dyDescent="0.2">
      <c r="A26" s="159"/>
      <c r="B26" s="24" t="s">
        <v>376</v>
      </c>
      <c r="C26" s="17" t="s">
        <v>14</v>
      </c>
      <c r="D26" s="15" t="s">
        <v>375</v>
      </c>
      <c r="E26" s="24"/>
      <c r="F26" s="14"/>
      <c r="G26" s="47" t="s">
        <v>374</v>
      </c>
      <c r="H26" s="118" t="s">
        <v>38</v>
      </c>
      <c r="I26" s="14" t="s">
        <v>65</v>
      </c>
      <c r="J26" s="14"/>
      <c r="K26" s="44" t="s">
        <v>457</v>
      </c>
      <c r="L26" s="127">
        <f t="shared" si="0"/>
        <v>0</v>
      </c>
      <c r="M26" s="116" t="s">
        <v>471</v>
      </c>
    </row>
    <row r="27" spans="1:13" ht="80" x14ac:dyDescent="0.2">
      <c r="A27" s="159"/>
      <c r="B27" s="24" t="s">
        <v>373</v>
      </c>
      <c r="C27" s="17" t="s">
        <v>14</v>
      </c>
      <c r="D27" s="15" t="s">
        <v>372</v>
      </c>
      <c r="E27" s="24" t="s">
        <v>371</v>
      </c>
      <c r="F27" s="15"/>
      <c r="G27" s="59" t="s">
        <v>370</v>
      </c>
      <c r="H27" s="118" t="s">
        <v>230</v>
      </c>
      <c r="I27" s="14" t="s">
        <v>65</v>
      </c>
      <c r="J27" s="37" t="s">
        <v>27</v>
      </c>
      <c r="K27" s="44" t="s">
        <v>0</v>
      </c>
      <c r="L27" s="127">
        <f t="shared" si="0"/>
        <v>1</v>
      </c>
      <c r="M27" s="116" t="s">
        <v>369</v>
      </c>
    </row>
    <row r="28" spans="1:13" ht="79.5" customHeight="1" x14ac:dyDescent="0.2">
      <c r="A28" s="159"/>
      <c r="B28" s="24" t="s">
        <v>368</v>
      </c>
      <c r="C28" s="17" t="s">
        <v>14</v>
      </c>
      <c r="D28" s="15" t="s">
        <v>367</v>
      </c>
      <c r="E28" s="24"/>
      <c r="F28" s="15"/>
      <c r="G28" s="13" t="s">
        <v>366</v>
      </c>
      <c r="H28" s="118" t="s">
        <v>365</v>
      </c>
      <c r="I28" s="14" t="s">
        <v>43</v>
      </c>
      <c r="J28" s="37" t="s">
        <v>27</v>
      </c>
      <c r="K28" s="44" t="s">
        <v>0</v>
      </c>
      <c r="L28" s="127">
        <f t="shared" si="0"/>
        <v>1</v>
      </c>
      <c r="M28" s="117" t="s">
        <v>364</v>
      </c>
    </row>
    <row r="29" spans="1:13" ht="177" customHeight="1" x14ac:dyDescent="0.2">
      <c r="A29" s="159"/>
      <c r="B29" s="24" t="s">
        <v>363</v>
      </c>
      <c r="C29" s="17" t="s">
        <v>14</v>
      </c>
      <c r="D29" s="15" t="s">
        <v>362</v>
      </c>
      <c r="E29" s="24"/>
      <c r="F29" s="15"/>
      <c r="G29" s="13" t="s">
        <v>361</v>
      </c>
      <c r="H29" s="118" t="s">
        <v>355</v>
      </c>
      <c r="I29" s="14" t="s">
        <v>43</v>
      </c>
      <c r="J29" s="14"/>
      <c r="K29" s="44" t="s">
        <v>0</v>
      </c>
      <c r="L29" s="127">
        <f t="shared" si="0"/>
        <v>1</v>
      </c>
      <c r="M29" s="117" t="s">
        <v>360</v>
      </c>
    </row>
    <row r="30" spans="1:13" ht="64" x14ac:dyDescent="0.2">
      <c r="A30" s="159"/>
      <c r="B30" s="24" t="s">
        <v>359</v>
      </c>
      <c r="C30" s="17" t="s">
        <v>14</v>
      </c>
      <c r="D30" s="15" t="s">
        <v>358</v>
      </c>
      <c r="E30" s="48"/>
      <c r="F30" s="40" t="s">
        <v>357</v>
      </c>
      <c r="G30" s="18" t="s">
        <v>356</v>
      </c>
      <c r="H30" s="118" t="s">
        <v>355</v>
      </c>
      <c r="I30" s="14" t="s">
        <v>43</v>
      </c>
      <c r="J30" s="94"/>
      <c r="K30" s="44" t="s">
        <v>8</v>
      </c>
      <c r="L30" s="127">
        <f t="shared" si="0"/>
        <v>0</v>
      </c>
      <c r="M30" s="117" t="s">
        <v>475</v>
      </c>
    </row>
    <row r="31" spans="1:13" ht="96" x14ac:dyDescent="0.2">
      <c r="A31" s="159"/>
      <c r="B31" s="24" t="s">
        <v>354</v>
      </c>
      <c r="C31" s="17" t="s">
        <v>14</v>
      </c>
      <c r="D31" s="15" t="s">
        <v>353</v>
      </c>
      <c r="E31" s="24"/>
      <c r="F31" s="14" t="s">
        <v>352</v>
      </c>
      <c r="G31" s="136" t="s">
        <v>472</v>
      </c>
      <c r="H31" s="118" t="s">
        <v>351</v>
      </c>
      <c r="I31" s="14" t="s">
        <v>43</v>
      </c>
      <c r="J31" s="37" t="s">
        <v>27</v>
      </c>
      <c r="K31" s="44" t="s">
        <v>0</v>
      </c>
      <c r="L31" s="127">
        <f t="shared" si="0"/>
        <v>1</v>
      </c>
      <c r="M31" s="117" t="s">
        <v>473</v>
      </c>
    </row>
    <row r="32" spans="1:13" ht="169.5" customHeight="1" x14ac:dyDescent="0.2">
      <c r="A32" s="160"/>
      <c r="B32" s="24" t="s">
        <v>350</v>
      </c>
      <c r="C32" s="17" t="s">
        <v>14</v>
      </c>
      <c r="D32" s="15" t="s">
        <v>349</v>
      </c>
      <c r="E32" s="24" t="s">
        <v>348</v>
      </c>
      <c r="F32" s="14"/>
      <c r="G32" s="13" t="s">
        <v>347</v>
      </c>
      <c r="H32" s="118" t="s">
        <v>197</v>
      </c>
      <c r="I32" s="14" t="s">
        <v>197</v>
      </c>
      <c r="J32" s="37" t="s">
        <v>27</v>
      </c>
      <c r="K32" s="44" t="s">
        <v>0</v>
      </c>
      <c r="L32" s="127">
        <f t="shared" si="0"/>
        <v>1</v>
      </c>
      <c r="M32" s="117" t="s">
        <v>476</v>
      </c>
    </row>
    <row r="33" spans="1:13" ht="249.75" customHeight="1" x14ac:dyDescent="0.2">
      <c r="A33" s="158" t="s">
        <v>346</v>
      </c>
      <c r="B33" s="24" t="s">
        <v>345</v>
      </c>
      <c r="C33" s="17" t="s">
        <v>14</v>
      </c>
      <c r="D33" s="15" t="s">
        <v>344</v>
      </c>
      <c r="E33" s="24"/>
      <c r="F33" s="14" t="s">
        <v>334</v>
      </c>
      <c r="G33" s="13" t="s">
        <v>343</v>
      </c>
      <c r="H33" s="118" t="s">
        <v>342</v>
      </c>
      <c r="I33" s="14" t="s">
        <v>65</v>
      </c>
      <c r="J33" s="37" t="s">
        <v>27</v>
      </c>
      <c r="K33" s="44" t="s">
        <v>0</v>
      </c>
      <c r="L33" s="127">
        <f t="shared" si="0"/>
        <v>1</v>
      </c>
      <c r="M33" s="117" t="s">
        <v>459</v>
      </c>
    </row>
    <row r="34" spans="1:13" ht="99" customHeight="1" x14ac:dyDescent="0.2">
      <c r="A34" s="159"/>
      <c r="B34" s="24" t="s">
        <v>341</v>
      </c>
      <c r="C34" s="17" t="s">
        <v>14</v>
      </c>
      <c r="D34" s="15" t="s">
        <v>340</v>
      </c>
      <c r="E34" s="24"/>
      <c r="F34" s="14" t="s">
        <v>339</v>
      </c>
      <c r="G34" s="47" t="s">
        <v>338</v>
      </c>
      <c r="H34" s="118" t="s">
        <v>197</v>
      </c>
      <c r="I34" s="14" t="s">
        <v>197</v>
      </c>
      <c r="J34" s="37" t="s">
        <v>27</v>
      </c>
      <c r="K34" s="44" t="s">
        <v>0</v>
      </c>
      <c r="L34" s="127">
        <f t="shared" si="0"/>
        <v>1</v>
      </c>
      <c r="M34" s="117" t="s">
        <v>337</v>
      </c>
    </row>
    <row r="35" spans="1:13" ht="114" customHeight="1" x14ac:dyDescent="0.2">
      <c r="A35" s="159"/>
      <c r="B35" s="24" t="s">
        <v>336</v>
      </c>
      <c r="C35" s="17" t="s">
        <v>14</v>
      </c>
      <c r="D35" s="15" t="s">
        <v>335</v>
      </c>
      <c r="E35" s="24"/>
      <c r="F35" s="15" t="s">
        <v>334</v>
      </c>
      <c r="G35" s="13" t="s">
        <v>333</v>
      </c>
      <c r="H35" s="119" t="s">
        <v>332</v>
      </c>
      <c r="I35" s="15" t="s">
        <v>331</v>
      </c>
      <c r="J35" s="37" t="s">
        <v>27</v>
      </c>
      <c r="K35" s="44" t="s">
        <v>0</v>
      </c>
      <c r="L35" s="127">
        <f t="shared" si="0"/>
        <v>1</v>
      </c>
      <c r="M35" s="117" t="s">
        <v>330</v>
      </c>
    </row>
    <row r="36" spans="1:13" ht="57" customHeight="1" x14ac:dyDescent="0.2">
      <c r="A36" s="159"/>
      <c r="B36" s="155" t="s">
        <v>329</v>
      </c>
      <c r="C36" s="17" t="s">
        <v>14</v>
      </c>
      <c r="D36" s="15" t="s">
        <v>328</v>
      </c>
      <c r="E36" s="45" t="s">
        <v>327</v>
      </c>
      <c r="F36" s="19"/>
      <c r="G36" s="166" t="s">
        <v>460</v>
      </c>
      <c r="H36" s="181" t="s">
        <v>326</v>
      </c>
      <c r="I36" s="55"/>
      <c r="J36" s="93" t="s">
        <v>27</v>
      </c>
      <c r="K36" s="38" t="s">
        <v>0</v>
      </c>
      <c r="L36" s="127">
        <f t="shared" si="0"/>
        <v>1</v>
      </c>
      <c r="M36" s="182" t="s">
        <v>461</v>
      </c>
    </row>
    <row r="37" spans="1:13" ht="63" customHeight="1" x14ac:dyDescent="0.2">
      <c r="A37" s="159"/>
      <c r="B37" s="156"/>
      <c r="C37" s="17" t="s">
        <v>14</v>
      </c>
      <c r="D37" s="15" t="s">
        <v>325</v>
      </c>
      <c r="E37" s="45"/>
      <c r="F37" s="26"/>
      <c r="G37" s="167"/>
      <c r="H37" s="181"/>
      <c r="I37" s="29"/>
      <c r="J37" s="37" t="s">
        <v>27</v>
      </c>
      <c r="K37" s="44" t="s">
        <v>0</v>
      </c>
      <c r="L37" s="127">
        <f t="shared" si="0"/>
        <v>1</v>
      </c>
      <c r="M37" s="179"/>
    </row>
    <row r="38" spans="1:13" ht="60" customHeight="1" x14ac:dyDescent="0.2">
      <c r="A38" s="159"/>
      <c r="B38" s="157"/>
      <c r="C38" s="17" t="s">
        <v>14</v>
      </c>
      <c r="D38" s="15" t="s">
        <v>324</v>
      </c>
      <c r="E38" s="26"/>
      <c r="F38" s="20" t="s">
        <v>323</v>
      </c>
      <c r="G38" s="168"/>
      <c r="H38" s="181"/>
      <c r="I38" s="20" t="s">
        <v>65</v>
      </c>
      <c r="J38" s="37" t="s">
        <v>27</v>
      </c>
      <c r="K38" s="44" t="s">
        <v>0</v>
      </c>
      <c r="L38" s="44">
        <f t="shared" si="0"/>
        <v>1</v>
      </c>
      <c r="M38" s="180"/>
    </row>
    <row r="39" spans="1:13" ht="30" customHeight="1" x14ac:dyDescent="0.2">
      <c r="A39" s="159"/>
      <c r="B39" s="155" t="s">
        <v>322</v>
      </c>
      <c r="C39" s="14" t="s">
        <v>14</v>
      </c>
      <c r="D39" s="24" t="s">
        <v>321</v>
      </c>
      <c r="E39" s="20" t="s">
        <v>320</v>
      </c>
      <c r="F39" s="45"/>
      <c r="G39" s="166" t="s">
        <v>319</v>
      </c>
      <c r="H39" s="163" t="s">
        <v>318</v>
      </c>
      <c r="I39" s="55"/>
      <c r="J39" s="198" t="s">
        <v>27</v>
      </c>
      <c r="K39" s="198" t="s">
        <v>0</v>
      </c>
      <c r="L39" s="198">
        <f>IF(K39="Si",1,IF(K39="No",0,"error"))</f>
        <v>1</v>
      </c>
      <c r="M39" s="171" t="s">
        <v>477</v>
      </c>
    </row>
    <row r="40" spans="1:13" ht="30" customHeight="1" x14ac:dyDescent="0.2">
      <c r="A40" s="159"/>
      <c r="B40" s="156"/>
      <c r="C40" s="14" t="s">
        <v>14</v>
      </c>
      <c r="D40" s="24" t="s">
        <v>317</v>
      </c>
      <c r="E40" s="45"/>
      <c r="F40" s="45"/>
      <c r="G40" s="167"/>
      <c r="H40" s="164"/>
      <c r="I40" s="55"/>
      <c r="J40" s="199"/>
      <c r="K40" s="199"/>
      <c r="L40" s="199"/>
      <c r="M40" s="172"/>
    </row>
    <row r="41" spans="1:13" ht="15" customHeight="1" x14ac:dyDescent="0.2">
      <c r="A41" s="159"/>
      <c r="B41" s="156"/>
      <c r="C41" s="14" t="s">
        <v>12</v>
      </c>
      <c r="D41" s="24" t="s">
        <v>316</v>
      </c>
      <c r="E41" s="45"/>
      <c r="F41" s="45"/>
      <c r="G41" s="167"/>
      <c r="H41" s="164"/>
      <c r="I41" s="55"/>
      <c r="J41" s="37" t="s">
        <v>27</v>
      </c>
      <c r="K41" s="44" t="s">
        <v>0</v>
      </c>
      <c r="L41" s="44">
        <f t="shared" ref="L41:L53" si="1">IF(K41="Si",1,IF(K41="No",0,"error"))</f>
        <v>1</v>
      </c>
      <c r="M41" s="172"/>
    </row>
    <row r="42" spans="1:13" ht="30" customHeight="1" x14ac:dyDescent="0.2">
      <c r="A42" s="159"/>
      <c r="B42" s="156"/>
      <c r="C42" s="14" t="s">
        <v>10</v>
      </c>
      <c r="D42" s="24" t="s">
        <v>315</v>
      </c>
      <c r="E42" s="45"/>
      <c r="F42" s="45"/>
      <c r="G42" s="167"/>
      <c r="H42" s="164"/>
      <c r="I42" s="55"/>
      <c r="J42" s="37" t="s">
        <v>27</v>
      </c>
      <c r="K42" s="44" t="s">
        <v>0</v>
      </c>
      <c r="L42" s="44">
        <f t="shared" si="1"/>
        <v>1</v>
      </c>
      <c r="M42" s="172"/>
    </row>
    <row r="43" spans="1:13" ht="30" customHeight="1" x14ac:dyDescent="0.2">
      <c r="A43" s="159"/>
      <c r="B43" s="156"/>
      <c r="C43" s="14" t="s">
        <v>7</v>
      </c>
      <c r="D43" s="24" t="s">
        <v>314</v>
      </c>
      <c r="E43" s="45"/>
      <c r="F43" s="45"/>
      <c r="G43" s="167"/>
      <c r="H43" s="164"/>
      <c r="I43" s="55"/>
      <c r="J43" s="37" t="s">
        <v>27</v>
      </c>
      <c r="K43" s="44" t="s">
        <v>0</v>
      </c>
      <c r="L43" s="44">
        <f t="shared" si="1"/>
        <v>1</v>
      </c>
      <c r="M43" s="172"/>
    </row>
    <row r="44" spans="1:13" ht="82.5" customHeight="1" x14ac:dyDescent="0.2">
      <c r="A44" s="159"/>
      <c r="B44" s="156"/>
      <c r="C44" s="14" t="s">
        <v>4</v>
      </c>
      <c r="D44" s="24" t="s">
        <v>313</v>
      </c>
      <c r="E44" s="45"/>
      <c r="F44" s="45"/>
      <c r="G44" s="167"/>
      <c r="H44" s="164"/>
      <c r="I44" s="55"/>
      <c r="J44" s="37" t="s">
        <v>27</v>
      </c>
      <c r="K44" s="44" t="s">
        <v>0</v>
      </c>
      <c r="L44" s="44">
        <f t="shared" si="1"/>
        <v>1</v>
      </c>
      <c r="M44" s="172"/>
    </row>
    <row r="45" spans="1:13" ht="30" customHeight="1" x14ac:dyDescent="0.2">
      <c r="A45" s="159"/>
      <c r="B45" s="156"/>
      <c r="C45" s="14" t="s">
        <v>212</v>
      </c>
      <c r="D45" s="24" t="s">
        <v>312</v>
      </c>
      <c r="E45" s="45"/>
      <c r="F45" s="45"/>
      <c r="G45" s="167"/>
      <c r="H45" s="164"/>
      <c r="I45" s="55"/>
      <c r="J45" s="37" t="s">
        <v>27</v>
      </c>
      <c r="K45" s="44" t="s">
        <v>0</v>
      </c>
      <c r="L45" s="44">
        <f t="shared" si="1"/>
        <v>1</v>
      </c>
      <c r="M45" s="172"/>
    </row>
    <row r="46" spans="1:13" ht="15" customHeight="1" x14ac:dyDescent="0.2">
      <c r="A46" s="159"/>
      <c r="B46" s="156"/>
      <c r="C46" s="14" t="s">
        <v>210</v>
      </c>
      <c r="D46" s="24" t="s">
        <v>311</v>
      </c>
      <c r="E46" s="45"/>
      <c r="F46" s="45"/>
      <c r="G46" s="167"/>
      <c r="H46" s="164"/>
      <c r="I46" s="55"/>
      <c r="J46" s="37" t="s">
        <v>27</v>
      </c>
      <c r="K46" s="44" t="s">
        <v>0</v>
      </c>
      <c r="L46" s="44">
        <f t="shared" si="1"/>
        <v>1</v>
      </c>
      <c r="M46" s="172"/>
    </row>
    <row r="47" spans="1:13" ht="30" customHeight="1" x14ac:dyDescent="0.2">
      <c r="A47" s="159"/>
      <c r="B47" s="156"/>
      <c r="C47" s="14" t="s">
        <v>227</v>
      </c>
      <c r="D47" s="24" t="s">
        <v>310</v>
      </c>
      <c r="E47" s="45"/>
      <c r="F47" s="45"/>
      <c r="G47" s="167"/>
      <c r="H47" s="164"/>
      <c r="I47" s="55"/>
      <c r="J47" s="37" t="s">
        <v>27</v>
      </c>
      <c r="K47" s="44" t="s">
        <v>0</v>
      </c>
      <c r="L47" s="44">
        <f t="shared" si="1"/>
        <v>1</v>
      </c>
      <c r="M47" s="172"/>
    </row>
    <row r="48" spans="1:13" ht="30" customHeight="1" x14ac:dyDescent="0.2">
      <c r="A48" s="159"/>
      <c r="B48" s="156"/>
      <c r="C48" s="14" t="s">
        <v>224</v>
      </c>
      <c r="D48" s="24" t="s">
        <v>309</v>
      </c>
      <c r="E48" s="45"/>
      <c r="F48" s="45"/>
      <c r="G48" s="167"/>
      <c r="H48" s="164"/>
      <c r="I48" s="55"/>
      <c r="J48" s="37" t="s">
        <v>27</v>
      </c>
      <c r="K48" s="44" t="s">
        <v>0</v>
      </c>
      <c r="L48" s="44">
        <f t="shared" si="1"/>
        <v>1</v>
      </c>
      <c r="M48" s="172"/>
    </row>
    <row r="49" spans="1:13" ht="91.5" customHeight="1" x14ac:dyDescent="0.2">
      <c r="A49" s="159"/>
      <c r="B49" s="156"/>
      <c r="C49" s="14" t="s">
        <v>308</v>
      </c>
      <c r="D49" s="24" t="s">
        <v>307</v>
      </c>
      <c r="E49" s="45"/>
      <c r="F49" s="26"/>
      <c r="G49" s="167"/>
      <c r="H49" s="164"/>
      <c r="I49" s="29"/>
      <c r="J49" s="37" t="s">
        <v>27</v>
      </c>
      <c r="K49" s="44" t="s">
        <v>0</v>
      </c>
      <c r="L49" s="44">
        <f t="shared" si="1"/>
        <v>1</v>
      </c>
      <c r="M49" s="172"/>
    </row>
    <row r="50" spans="1:13" ht="87.75" customHeight="1" x14ac:dyDescent="0.2">
      <c r="A50" s="159"/>
      <c r="B50" s="157"/>
      <c r="C50" s="14" t="s">
        <v>306</v>
      </c>
      <c r="D50" s="24" t="s">
        <v>305</v>
      </c>
      <c r="E50" s="26"/>
      <c r="F50" s="24"/>
      <c r="G50" s="168"/>
      <c r="H50" s="165"/>
      <c r="I50" s="14" t="s">
        <v>65</v>
      </c>
      <c r="J50" s="37" t="s">
        <v>27</v>
      </c>
      <c r="K50" s="44" t="s">
        <v>0</v>
      </c>
      <c r="L50" s="127">
        <f t="shared" si="1"/>
        <v>1</v>
      </c>
      <c r="M50" s="173"/>
    </row>
    <row r="51" spans="1:13" ht="75" customHeight="1" x14ac:dyDescent="0.2">
      <c r="A51" s="159"/>
      <c r="B51" s="24" t="s">
        <v>304</v>
      </c>
      <c r="C51" s="17" t="s">
        <v>14</v>
      </c>
      <c r="D51" s="15" t="s">
        <v>303</v>
      </c>
      <c r="E51" s="24"/>
      <c r="F51" s="24"/>
      <c r="G51" s="18" t="s">
        <v>302</v>
      </c>
      <c r="H51" s="118" t="s">
        <v>221</v>
      </c>
      <c r="I51" s="14" t="s">
        <v>221</v>
      </c>
      <c r="J51" s="37" t="s">
        <v>27</v>
      </c>
      <c r="K51" s="44" t="s">
        <v>0</v>
      </c>
      <c r="L51" s="127">
        <f t="shared" si="1"/>
        <v>1</v>
      </c>
      <c r="M51" s="117" t="s">
        <v>148</v>
      </c>
    </row>
    <row r="52" spans="1:13" ht="111" customHeight="1" x14ac:dyDescent="0.2">
      <c r="A52" s="159"/>
      <c r="B52" s="24" t="s">
        <v>301</v>
      </c>
      <c r="C52" s="17" t="s">
        <v>14</v>
      </c>
      <c r="D52" s="15" t="s">
        <v>300</v>
      </c>
      <c r="E52" s="24" t="s">
        <v>299</v>
      </c>
      <c r="F52" s="15"/>
      <c r="G52" s="47" t="s">
        <v>298</v>
      </c>
      <c r="H52" s="118" t="s">
        <v>38</v>
      </c>
      <c r="I52" s="14" t="s">
        <v>65</v>
      </c>
      <c r="J52" s="14"/>
      <c r="K52" s="44" t="s">
        <v>0</v>
      </c>
      <c r="L52" s="127">
        <f t="shared" si="1"/>
        <v>1</v>
      </c>
      <c r="M52" s="117" t="s">
        <v>148</v>
      </c>
    </row>
    <row r="53" spans="1:13" ht="88.5" customHeight="1" x14ac:dyDescent="0.2">
      <c r="A53" s="160"/>
      <c r="B53" s="24" t="s">
        <v>297</v>
      </c>
      <c r="C53" s="17" t="s">
        <v>14</v>
      </c>
      <c r="D53" s="15" t="s">
        <v>296</v>
      </c>
      <c r="E53" s="24" t="s">
        <v>295</v>
      </c>
      <c r="F53" s="90" t="s">
        <v>204</v>
      </c>
      <c r="G53" s="91" t="s">
        <v>294</v>
      </c>
      <c r="H53" s="118" t="s">
        <v>293</v>
      </c>
      <c r="I53" s="90"/>
      <c r="J53" s="89" t="s">
        <v>27</v>
      </c>
      <c r="K53" s="123" t="s">
        <v>0</v>
      </c>
      <c r="L53" s="127">
        <f t="shared" si="1"/>
        <v>1</v>
      </c>
      <c r="M53" s="117" t="s">
        <v>292</v>
      </c>
    </row>
    <row r="54" spans="1:13" ht="14" customHeight="1" x14ac:dyDescent="0.2">
      <c r="A54" s="158" t="s">
        <v>291</v>
      </c>
      <c r="B54" s="183" t="s">
        <v>290</v>
      </c>
      <c r="C54" s="88" t="s">
        <v>12</v>
      </c>
      <c r="D54" s="86" t="s">
        <v>289</v>
      </c>
      <c r="E54" s="78" t="s">
        <v>288</v>
      </c>
      <c r="F54" s="83"/>
      <c r="G54" s="186" t="s">
        <v>287</v>
      </c>
      <c r="H54" s="189" t="s">
        <v>287</v>
      </c>
      <c r="I54" s="85"/>
      <c r="J54" s="186" t="s">
        <v>287</v>
      </c>
      <c r="K54" s="192" t="s">
        <v>287</v>
      </c>
      <c r="L54" s="192" t="s">
        <v>287</v>
      </c>
      <c r="M54" s="195" t="s">
        <v>287</v>
      </c>
    </row>
    <row r="55" spans="1:13" ht="16" x14ac:dyDescent="0.2">
      <c r="A55" s="159"/>
      <c r="B55" s="184"/>
      <c r="C55" s="87" t="s">
        <v>10</v>
      </c>
      <c r="D55" s="86" t="s">
        <v>286</v>
      </c>
      <c r="E55" s="83"/>
      <c r="F55" s="83"/>
      <c r="G55" s="187"/>
      <c r="H55" s="190"/>
      <c r="I55" s="85"/>
      <c r="J55" s="187"/>
      <c r="K55" s="193"/>
      <c r="L55" s="193"/>
      <c r="M55" s="196"/>
    </row>
    <row r="56" spans="1:13" ht="16" x14ac:dyDescent="0.2">
      <c r="A56" s="159"/>
      <c r="B56" s="184"/>
      <c r="C56" s="84"/>
      <c r="D56" s="80" t="s">
        <v>285</v>
      </c>
      <c r="E56" s="83"/>
      <c r="F56" s="83"/>
      <c r="G56" s="187"/>
      <c r="H56" s="190"/>
      <c r="I56" s="85"/>
      <c r="J56" s="187"/>
      <c r="K56" s="193"/>
      <c r="L56" s="193"/>
      <c r="M56" s="196"/>
    </row>
    <row r="57" spans="1:13" ht="16" x14ac:dyDescent="0.2">
      <c r="A57" s="159"/>
      <c r="B57" s="184"/>
      <c r="C57" s="84"/>
      <c r="D57" s="80" t="s">
        <v>284</v>
      </c>
      <c r="E57" s="83"/>
      <c r="F57" s="83"/>
      <c r="G57" s="187"/>
      <c r="H57" s="190"/>
      <c r="I57" s="85"/>
      <c r="J57" s="187"/>
      <c r="K57" s="193"/>
      <c r="L57" s="193"/>
      <c r="M57" s="196"/>
    </row>
    <row r="58" spans="1:13" ht="20.25" customHeight="1" x14ac:dyDescent="0.2">
      <c r="A58" s="159"/>
      <c r="B58" s="184"/>
      <c r="C58" s="84"/>
      <c r="D58" s="80" t="s">
        <v>283</v>
      </c>
      <c r="E58" s="83"/>
      <c r="F58" s="83"/>
      <c r="G58" s="187"/>
      <c r="H58" s="190"/>
      <c r="I58" s="85"/>
      <c r="J58" s="187"/>
      <c r="K58" s="193"/>
      <c r="L58" s="193"/>
      <c r="M58" s="196"/>
    </row>
    <row r="59" spans="1:13" ht="75" customHeight="1" x14ac:dyDescent="0.2">
      <c r="A59" s="159"/>
      <c r="B59" s="184"/>
      <c r="C59" s="81"/>
      <c r="D59" s="80" t="s">
        <v>282</v>
      </c>
      <c r="E59" s="83"/>
      <c r="F59" s="83"/>
      <c r="G59" s="187"/>
      <c r="H59" s="190"/>
      <c r="I59" s="85"/>
      <c r="J59" s="187"/>
      <c r="K59" s="193"/>
      <c r="L59" s="193"/>
      <c r="M59" s="196"/>
    </row>
    <row r="60" spans="1:13" ht="45" customHeight="1" x14ac:dyDescent="0.2">
      <c r="A60" s="159"/>
      <c r="B60" s="184"/>
      <c r="C60" s="88" t="s">
        <v>7</v>
      </c>
      <c r="D60" s="86" t="s">
        <v>281</v>
      </c>
      <c r="E60" s="83"/>
      <c r="F60" s="83"/>
      <c r="G60" s="187"/>
      <c r="H60" s="190"/>
      <c r="I60" s="85"/>
      <c r="J60" s="187"/>
      <c r="K60" s="193"/>
      <c r="L60" s="193"/>
      <c r="M60" s="196"/>
    </row>
    <row r="61" spans="1:13" ht="48" x14ac:dyDescent="0.2">
      <c r="A61" s="159"/>
      <c r="B61" s="184"/>
      <c r="C61" s="88" t="s">
        <v>4</v>
      </c>
      <c r="D61" s="86" t="s">
        <v>280</v>
      </c>
      <c r="E61" s="83"/>
      <c r="F61" s="83"/>
      <c r="G61" s="187"/>
      <c r="H61" s="190"/>
      <c r="I61" s="85"/>
      <c r="J61" s="187"/>
      <c r="K61" s="193"/>
      <c r="L61" s="193"/>
      <c r="M61" s="196"/>
    </row>
    <row r="62" spans="1:13" ht="30" customHeight="1" x14ac:dyDescent="0.2">
      <c r="A62" s="159"/>
      <c r="B62" s="184"/>
      <c r="C62" s="88" t="s">
        <v>212</v>
      </c>
      <c r="D62" s="86" t="s">
        <v>279</v>
      </c>
      <c r="E62" s="83"/>
      <c r="F62" s="83"/>
      <c r="G62" s="187"/>
      <c r="H62" s="190"/>
      <c r="I62" s="85"/>
      <c r="J62" s="187"/>
      <c r="K62" s="193"/>
      <c r="L62" s="193"/>
      <c r="M62" s="196"/>
    </row>
    <row r="63" spans="1:13" ht="60" customHeight="1" x14ac:dyDescent="0.2">
      <c r="A63" s="159"/>
      <c r="B63" s="184"/>
      <c r="C63" s="88" t="s">
        <v>210</v>
      </c>
      <c r="D63" s="86" t="s">
        <v>278</v>
      </c>
      <c r="E63" s="83"/>
      <c r="F63" s="83"/>
      <c r="G63" s="187"/>
      <c r="H63" s="190"/>
      <c r="I63" s="85"/>
      <c r="J63" s="187"/>
      <c r="K63" s="193"/>
      <c r="L63" s="193"/>
      <c r="M63" s="196"/>
    </row>
    <row r="64" spans="1:13" ht="90.75" customHeight="1" x14ac:dyDescent="0.2">
      <c r="A64" s="159"/>
      <c r="B64" s="184"/>
      <c r="C64" s="88" t="s">
        <v>227</v>
      </c>
      <c r="D64" s="86" t="s">
        <v>277</v>
      </c>
      <c r="E64" s="83"/>
      <c r="F64" s="83"/>
      <c r="G64" s="187"/>
      <c r="H64" s="190"/>
      <c r="I64" s="85"/>
      <c r="J64" s="187"/>
      <c r="K64" s="193"/>
      <c r="L64" s="193"/>
      <c r="M64" s="196"/>
    </row>
    <row r="65" spans="1:13" ht="64" x14ac:dyDescent="0.2">
      <c r="A65" s="159"/>
      <c r="B65" s="184"/>
      <c r="C65" s="87" t="s">
        <v>224</v>
      </c>
      <c r="D65" s="86" t="s">
        <v>276</v>
      </c>
      <c r="E65" s="83"/>
      <c r="F65" s="83"/>
      <c r="G65" s="187"/>
      <c r="H65" s="190"/>
      <c r="I65" s="85"/>
      <c r="J65" s="187"/>
      <c r="K65" s="193"/>
      <c r="L65" s="193"/>
      <c r="M65" s="196"/>
    </row>
    <row r="66" spans="1:13" ht="16" x14ac:dyDescent="0.2">
      <c r="A66" s="159"/>
      <c r="B66" s="184"/>
      <c r="C66" s="84"/>
      <c r="D66" s="80" t="s">
        <v>275</v>
      </c>
      <c r="E66" s="83"/>
      <c r="F66" s="83"/>
      <c r="G66" s="187"/>
      <c r="H66" s="190"/>
      <c r="I66" s="85"/>
      <c r="J66" s="187"/>
      <c r="K66" s="193"/>
      <c r="L66" s="193"/>
      <c r="M66" s="196"/>
    </row>
    <row r="67" spans="1:13" ht="16" x14ac:dyDescent="0.2">
      <c r="A67" s="159"/>
      <c r="B67" s="184"/>
      <c r="C67" s="84"/>
      <c r="D67" s="80" t="s">
        <v>266</v>
      </c>
      <c r="E67" s="83"/>
      <c r="F67" s="79"/>
      <c r="G67" s="187"/>
      <c r="H67" s="190"/>
      <c r="I67" s="82"/>
      <c r="J67" s="187"/>
      <c r="K67" s="193"/>
      <c r="L67" s="193"/>
      <c r="M67" s="196"/>
    </row>
    <row r="68" spans="1:13" ht="27" customHeight="1" x14ac:dyDescent="0.2">
      <c r="A68" s="159"/>
      <c r="B68" s="185"/>
      <c r="C68" s="81"/>
      <c r="D68" s="80" t="s">
        <v>265</v>
      </c>
      <c r="E68" s="79"/>
      <c r="F68" s="78" t="s">
        <v>204</v>
      </c>
      <c r="G68" s="188"/>
      <c r="H68" s="191"/>
      <c r="I68" s="78"/>
      <c r="J68" s="188"/>
      <c r="K68" s="194"/>
      <c r="L68" s="194"/>
      <c r="M68" s="197"/>
    </row>
    <row r="69" spans="1:13" ht="27" customHeight="1" x14ac:dyDescent="0.2">
      <c r="A69" s="159"/>
      <c r="B69" s="155" t="s">
        <v>274</v>
      </c>
      <c r="C69" s="77" t="s">
        <v>12</v>
      </c>
      <c r="D69" s="15" t="s">
        <v>273</v>
      </c>
      <c r="E69" s="155" t="s">
        <v>272</v>
      </c>
      <c r="F69" s="45"/>
      <c r="G69" s="166" t="s">
        <v>271</v>
      </c>
      <c r="H69" s="181" t="s">
        <v>270</v>
      </c>
      <c r="I69" s="45"/>
      <c r="J69" s="155"/>
      <c r="K69" s="44" t="s">
        <v>0</v>
      </c>
      <c r="L69" s="127">
        <f t="shared" ref="L69:L100" si="2">IF(K69="Si",1,IF(K69="No",0,"error"))</f>
        <v>1</v>
      </c>
      <c r="M69" s="182" t="s">
        <v>269</v>
      </c>
    </row>
    <row r="70" spans="1:13" ht="27" customHeight="1" x14ac:dyDescent="0.2">
      <c r="A70" s="159"/>
      <c r="B70" s="156"/>
      <c r="C70" s="76"/>
      <c r="D70" s="16" t="s">
        <v>268</v>
      </c>
      <c r="E70" s="156"/>
      <c r="F70" s="45"/>
      <c r="G70" s="167"/>
      <c r="H70" s="181"/>
      <c r="I70" s="45"/>
      <c r="J70" s="156"/>
      <c r="K70" s="44" t="s">
        <v>267</v>
      </c>
      <c r="L70" s="127">
        <f t="shared" si="2"/>
        <v>1</v>
      </c>
      <c r="M70" s="179"/>
    </row>
    <row r="71" spans="1:13" ht="27" customHeight="1" x14ac:dyDescent="0.2">
      <c r="A71" s="159"/>
      <c r="B71" s="156"/>
      <c r="C71" s="76"/>
      <c r="D71" s="16" t="s">
        <v>266</v>
      </c>
      <c r="E71" s="156"/>
      <c r="F71" s="45"/>
      <c r="G71" s="167"/>
      <c r="H71" s="181"/>
      <c r="I71" s="45"/>
      <c r="J71" s="156"/>
      <c r="K71" s="44" t="s">
        <v>0</v>
      </c>
      <c r="L71" s="127">
        <f t="shared" si="2"/>
        <v>1</v>
      </c>
      <c r="M71" s="179"/>
    </row>
    <row r="72" spans="1:13" ht="73.5" customHeight="1" x14ac:dyDescent="0.2">
      <c r="A72" s="159"/>
      <c r="B72" s="157"/>
      <c r="C72" s="75"/>
      <c r="D72" s="16" t="s">
        <v>265</v>
      </c>
      <c r="E72" s="156"/>
      <c r="F72" s="45"/>
      <c r="G72" s="167"/>
      <c r="H72" s="181"/>
      <c r="I72" s="45"/>
      <c r="J72" s="156"/>
      <c r="K72" s="11" t="s">
        <v>0</v>
      </c>
      <c r="L72" s="127">
        <f t="shared" si="2"/>
        <v>1</v>
      </c>
      <c r="M72" s="179"/>
    </row>
    <row r="73" spans="1:13" ht="64" x14ac:dyDescent="0.2">
      <c r="A73" s="159"/>
      <c r="B73" s="24" t="s">
        <v>263</v>
      </c>
      <c r="C73" s="17" t="s">
        <v>10</v>
      </c>
      <c r="D73" s="15" t="s">
        <v>264</v>
      </c>
      <c r="E73" s="156"/>
      <c r="F73" s="45" t="s">
        <v>204</v>
      </c>
      <c r="G73" s="167"/>
      <c r="H73" s="181"/>
      <c r="I73" s="45"/>
      <c r="J73" s="156"/>
      <c r="K73" s="11" t="s">
        <v>0</v>
      </c>
      <c r="L73" s="127">
        <f t="shared" si="2"/>
        <v>1</v>
      </c>
      <c r="M73" s="179"/>
    </row>
    <row r="74" spans="1:13" ht="50.25" customHeight="1" x14ac:dyDescent="0.2">
      <c r="A74" s="159"/>
      <c r="B74" s="24" t="s">
        <v>263</v>
      </c>
      <c r="C74" s="17" t="s">
        <v>7</v>
      </c>
      <c r="D74" s="15" t="s">
        <v>262</v>
      </c>
      <c r="E74" s="156"/>
      <c r="F74" s="26"/>
      <c r="G74" s="167"/>
      <c r="H74" s="181"/>
      <c r="I74" s="26"/>
      <c r="J74" s="156"/>
      <c r="K74" s="11" t="s">
        <v>0</v>
      </c>
      <c r="L74" s="127">
        <f t="shared" si="2"/>
        <v>1</v>
      </c>
      <c r="M74" s="179"/>
    </row>
    <row r="75" spans="1:13" ht="15" customHeight="1" x14ac:dyDescent="0.2">
      <c r="A75" s="160"/>
      <c r="B75" s="24" t="s">
        <v>261</v>
      </c>
      <c r="C75" s="17" t="s">
        <v>14</v>
      </c>
      <c r="D75" s="15" t="s">
        <v>260</v>
      </c>
      <c r="E75" s="156"/>
      <c r="F75" s="20" t="s">
        <v>259</v>
      </c>
      <c r="G75" s="167"/>
      <c r="H75" s="163"/>
      <c r="I75" s="20" t="s">
        <v>258</v>
      </c>
      <c r="J75" s="156"/>
      <c r="K75" s="28" t="s">
        <v>0</v>
      </c>
      <c r="L75" s="128">
        <f t="shared" si="2"/>
        <v>1</v>
      </c>
      <c r="M75" s="180"/>
    </row>
    <row r="76" spans="1:13" ht="130.5" customHeight="1" x14ac:dyDescent="0.2">
      <c r="A76" s="158" t="s">
        <v>257</v>
      </c>
      <c r="B76" s="24" t="s">
        <v>256</v>
      </c>
      <c r="C76" s="17" t="s">
        <v>14</v>
      </c>
      <c r="D76" s="15" t="s">
        <v>255</v>
      </c>
      <c r="E76" s="51"/>
      <c r="F76" s="15"/>
      <c r="G76" s="13" t="s">
        <v>246</v>
      </c>
      <c r="H76" s="117" t="s">
        <v>251</v>
      </c>
      <c r="I76" s="15"/>
      <c r="J76" s="46"/>
      <c r="K76" s="11" t="s">
        <v>469</v>
      </c>
      <c r="L76" s="127">
        <f t="shared" si="2"/>
        <v>1</v>
      </c>
      <c r="M76" s="117" t="s">
        <v>478</v>
      </c>
    </row>
    <row r="77" spans="1:13" ht="123.75" customHeight="1" x14ac:dyDescent="0.2">
      <c r="A77" s="159"/>
      <c r="B77" s="31" t="s">
        <v>254</v>
      </c>
      <c r="C77" s="17" t="s">
        <v>14</v>
      </c>
      <c r="D77" s="15" t="s">
        <v>253</v>
      </c>
      <c r="E77" s="155" t="s">
        <v>252</v>
      </c>
      <c r="F77" s="15"/>
      <c r="G77" s="13" t="s">
        <v>249</v>
      </c>
      <c r="H77" s="117" t="s">
        <v>251</v>
      </c>
      <c r="I77" s="15"/>
      <c r="J77" s="46"/>
      <c r="K77" s="11" t="s">
        <v>469</v>
      </c>
      <c r="L77" s="127">
        <f t="shared" si="2"/>
        <v>1</v>
      </c>
      <c r="M77" s="117" t="s">
        <v>488</v>
      </c>
    </row>
    <row r="78" spans="1:13" ht="135" customHeight="1" x14ac:dyDescent="0.2">
      <c r="A78" s="159"/>
      <c r="B78" s="74"/>
      <c r="C78" s="17" t="s">
        <v>14</v>
      </c>
      <c r="D78" s="15" t="s">
        <v>250</v>
      </c>
      <c r="E78" s="157"/>
      <c r="F78" s="15"/>
      <c r="G78" s="59" t="s">
        <v>249</v>
      </c>
      <c r="H78" s="117" t="s">
        <v>248</v>
      </c>
      <c r="I78" s="15"/>
      <c r="J78" s="14"/>
      <c r="K78" s="11" t="s">
        <v>469</v>
      </c>
      <c r="L78" s="127">
        <f t="shared" si="2"/>
        <v>1</v>
      </c>
      <c r="M78" s="117" t="s">
        <v>479</v>
      </c>
    </row>
    <row r="79" spans="1:13" ht="149.25" customHeight="1" x14ac:dyDescent="0.2">
      <c r="A79" s="159"/>
      <c r="B79" s="48"/>
      <c r="C79" s="17" t="s">
        <v>14</v>
      </c>
      <c r="D79" s="15" t="s">
        <v>247</v>
      </c>
      <c r="E79" s="20"/>
      <c r="F79" s="20"/>
      <c r="G79" s="13" t="s">
        <v>246</v>
      </c>
      <c r="H79" s="120" t="s">
        <v>245</v>
      </c>
      <c r="I79" s="45"/>
      <c r="J79" s="49"/>
      <c r="K79" s="43" t="s">
        <v>469</v>
      </c>
      <c r="L79" s="129">
        <f t="shared" si="2"/>
        <v>1</v>
      </c>
      <c r="M79" s="117" t="s">
        <v>479</v>
      </c>
    </row>
    <row r="80" spans="1:13" ht="126.75" customHeight="1" x14ac:dyDescent="0.2">
      <c r="A80" s="160"/>
      <c r="B80" s="24" t="s">
        <v>244</v>
      </c>
      <c r="C80" s="17" t="s">
        <v>14</v>
      </c>
      <c r="D80" s="26" t="s">
        <v>243</v>
      </c>
      <c r="E80" s="15"/>
      <c r="F80" s="69"/>
      <c r="G80" s="13" t="s">
        <v>242</v>
      </c>
      <c r="H80" s="73" t="s">
        <v>241</v>
      </c>
      <c r="I80" s="73" t="s">
        <v>240</v>
      </c>
      <c r="J80" s="72"/>
      <c r="K80" s="124" t="s">
        <v>469</v>
      </c>
      <c r="L80" s="124">
        <f t="shared" si="2"/>
        <v>1</v>
      </c>
      <c r="M80" s="73" t="s">
        <v>474</v>
      </c>
    </row>
    <row r="81" spans="1:13" ht="74.25" customHeight="1" x14ac:dyDescent="0.2">
      <c r="A81" s="158" t="s">
        <v>239</v>
      </c>
      <c r="B81" s="155" t="s">
        <v>238</v>
      </c>
      <c r="C81" s="17" t="s">
        <v>12</v>
      </c>
      <c r="D81" s="15" t="s">
        <v>237</v>
      </c>
      <c r="E81" s="200" t="s">
        <v>236</v>
      </c>
      <c r="F81" s="46"/>
      <c r="G81" s="201" t="s">
        <v>235</v>
      </c>
      <c r="H81" s="207" t="s">
        <v>234</v>
      </c>
      <c r="I81" s="67"/>
      <c r="J81" s="237"/>
      <c r="K81" s="25" t="s">
        <v>0</v>
      </c>
      <c r="L81" s="25">
        <f t="shared" si="2"/>
        <v>1</v>
      </c>
      <c r="M81" s="209" t="s">
        <v>489</v>
      </c>
    </row>
    <row r="82" spans="1:13" ht="216" customHeight="1" x14ac:dyDescent="0.2">
      <c r="A82" s="159"/>
      <c r="B82" s="156"/>
      <c r="C82" s="17" t="s">
        <v>10</v>
      </c>
      <c r="D82" s="26" t="s">
        <v>233</v>
      </c>
      <c r="E82" s="200"/>
      <c r="F82" s="40"/>
      <c r="G82" s="202"/>
      <c r="H82" s="208"/>
      <c r="I82" s="64"/>
      <c r="J82" s="238"/>
      <c r="K82" s="25" t="s">
        <v>0</v>
      </c>
      <c r="L82" s="44">
        <f t="shared" si="2"/>
        <v>1</v>
      </c>
      <c r="M82" s="210"/>
    </row>
    <row r="83" spans="1:13" ht="142.5" customHeight="1" x14ac:dyDescent="0.2">
      <c r="A83" s="159"/>
      <c r="B83" s="156"/>
      <c r="C83" s="17" t="s">
        <v>7</v>
      </c>
      <c r="D83" s="15" t="s">
        <v>232</v>
      </c>
      <c r="E83" s="200"/>
      <c r="F83" s="14"/>
      <c r="G83" s="202"/>
      <c r="H83" s="208"/>
      <c r="I83" s="14" t="s">
        <v>43</v>
      </c>
      <c r="J83" s="238"/>
      <c r="K83" s="25" t="s">
        <v>0</v>
      </c>
      <c r="L83" s="44">
        <f t="shared" si="2"/>
        <v>1</v>
      </c>
      <c r="M83" s="210"/>
    </row>
    <row r="84" spans="1:13" ht="96" customHeight="1" x14ac:dyDescent="0.2">
      <c r="A84" s="159"/>
      <c r="B84" s="156"/>
      <c r="C84" s="17" t="s">
        <v>4</v>
      </c>
      <c r="D84" s="15" t="s">
        <v>231</v>
      </c>
      <c r="E84" s="200"/>
      <c r="F84" s="46"/>
      <c r="G84" s="202"/>
      <c r="H84" s="208"/>
      <c r="I84" s="20" t="s">
        <v>230</v>
      </c>
      <c r="J84" s="238"/>
      <c r="K84" s="25" t="s">
        <v>0</v>
      </c>
      <c r="L84" s="11">
        <f t="shared" si="2"/>
        <v>1</v>
      </c>
      <c r="M84" s="210"/>
    </row>
    <row r="85" spans="1:13" ht="182.25" customHeight="1" x14ac:dyDescent="0.2">
      <c r="A85" s="159"/>
      <c r="B85" s="156"/>
      <c r="C85" s="17" t="s">
        <v>212</v>
      </c>
      <c r="D85" s="15" t="s">
        <v>229</v>
      </c>
      <c r="E85" s="200"/>
      <c r="F85" s="46"/>
      <c r="G85" s="202"/>
      <c r="H85" s="208"/>
      <c r="I85" s="26"/>
      <c r="J85" s="238"/>
      <c r="K85" s="25" t="s">
        <v>0</v>
      </c>
      <c r="L85" s="11">
        <f t="shared" si="2"/>
        <v>1</v>
      </c>
      <c r="M85" s="210"/>
    </row>
    <row r="86" spans="1:13" ht="74.25" customHeight="1" x14ac:dyDescent="0.2">
      <c r="A86" s="159"/>
      <c r="B86" s="156"/>
      <c r="C86" s="17" t="s">
        <v>210</v>
      </c>
      <c r="D86" s="15" t="s">
        <v>228</v>
      </c>
      <c r="E86" s="200"/>
      <c r="F86" s="46"/>
      <c r="G86" s="202"/>
      <c r="H86" s="208"/>
      <c r="I86" s="14" t="s">
        <v>221</v>
      </c>
      <c r="J86" s="238"/>
      <c r="K86" s="25" t="s">
        <v>0</v>
      </c>
      <c r="L86" s="11">
        <f t="shared" si="2"/>
        <v>1</v>
      </c>
      <c r="M86" s="210"/>
    </row>
    <row r="87" spans="1:13" ht="74.25" customHeight="1" x14ac:dyDescent="0.2">
      <c r="A87" s="159"/>
      <c r="B87" s="156"/>
      <c r="C87" s="17" t="s">
        <v>227</v>
      </c>
      <c r="D87" s="15" t="s">
        <v>226</v>
      </c>
      <c r="E87" s="200"/>
      <c r="F87" s="69"/>
      <c r="G87" s="202"/>
      <c r="H87" s="208"/>
      <c r="I87" s="72" t="s">
        <v>225</v>
      </c>
      <c r="J87" s="238"/>
      <c r="K87" s="25" t="s">
        <v>0</v>
      </c>
      <c r="L87" s="92">
        <f t="shared" si="2"/>
        <v>1</v>
      </c>
      <c r="M87" s="210"/>
    </row>
    <row r="88" spans="1:13" s="66" customFormat="1" ht="60" customHeight="1" x14ac:dyDescent="0.2">
      <c r="A88" s="159"/>
      <c r="B88" s="157"/>
      <c r="C88" s="17" t="s">
        <v>224</v>
      </c>
      <c r="D88" s="15" t="s">
        <v>223</v>
      </c>
      <c r="E88" s="200"/>
      <c r="F88" s="71" t="s">
        <v>222</v>
      </c>
      <c r="G88" s="203"/>
      <c r="H88" s="208"/>
      <c r="I88" s="70" t="s">
        <v>221</v>
      </c>
      <c r="J88" s="239"/>
      <c r="K88" s="25" t="s">
        <v>0</v>
      </c>
      <c r="L88" s="44">
        <f t="shared" si="2"/>
        <v>1</v>
      </c>
      <c r="M88" s="211"/>
    </row>
    <row r="89" spans="1:13" s="66" customFormat="1" ht="38.25" customHeight="1" x14ac:dyDescent="0.2">
      <c r="A89" s="159"/>
      <c r="B89" s="155" t="s">
        <v>220</v>
      </c>
      <c r="C89" s="17"/>
      <c r="D89" s="15" t="s">
        <v>219</v>
      </c>
      <c r="E89" s="207" t="s">
        <v>218</v>
      </c>
      <c r="F89" s="68"/>
      <c r="G89" s="213" t="s">
        <v>217</v>
      </c>
      <c r="H89" s="216" t="s">
        <v>183</v>
      </c>
      <c r="I89" s="67"/>
      <c r="J89" s="213"/>
      <c r="K89" s="44" t="s">
        <v>0</v>
      </c>
      <c r="L89" s="44">
        <f t="shared" si="2"/>
        <v>1</v>
      </c>
      <c r="M89" s="182" t="s">
        <v>462</v>
      </c>
    </row>
    <row r="90" spans="1:13" s="66" customFormat="1" ht="38.25" customHeight="1" x14ac:dyDescent="0.2">
      <c r="A90" s="159"/>
      <c r="B90" s="156"/>
      <c r="C90" s="17" t="s">
        <v>12</v>
      </c>
      <c r="D90" s="24" t="s">
        <v>216</v>
      </c>
      <c r="E90" s="208"/>
      <c r="F90" s="68"/>
      <c r="G90" s="214"/>
      <c r="H90" s="216"/>
      <c r="I90" s="67"/>
      <c r="J90" s="214"/>
      <c r="K90" s="44" t="s">
        <v>0</v>
      </c>
      <c r="L90" s="44">
        <f t="shared" si="2"/>
        <v>1</v>
      </c>
      <c r="M90" s="179"/>
    </row>
    <row r="91" spans="1:13" s="66" customFormat="1" ht="38.25" customHeight="1" x14ac:dyDescent="0.2">
      <c r="A91" s="159"/>
      <c r="B91" s="156"/>
      <c r="C91" s="17" t="s">
        <v>10</v>
      </c>
      <c r="D91" s="24" t="s">
        <v>215</v>
      </c>
      <c r="E91" s="208"/>
      <c r="F91" s="68"/>
      <c r="G91" s="214"/>
      <c r="H91" s="216"/>
      <c r="I91" s="67"/>
      <c r="J91" s="214"/>
      <c r="K91" s="44" t="s">
        <v>0</v>
      </c>
      <c r="L91" s="44">
        <f t="shared" si="2"/>
        <v>1</v>
      </c>
      <c r="M91" s="179"/>
    </row>
    <row r="92" spans="1:13" s="66" customFormat="1" ht="38.25" customHeight="1" x14ac:dyDescent="0.2">
      <c r="A92" s="159"/>
      <c r="B92" s="156"/>
      <c r="C92" s="17" t="s">
        <v>7</v>
      </c>
      <c r="D92" s="24" t="s">
        <v>214</v>
      </c>
      <c r="E92" s="208"/>
      <c r="F92" s="68"/>
      <c r="G92" s="214"/>
      <c r="H92" s="216"/>
      <c r="I92" s="67"/>
      <c r="J92" s="214"/>
      <c r="K92" s="44" t="s">
        <v>0</v>
      </c>
      <c r="L92" s="44">
        <f t="shared" si="2"/>
        <v>1</v>
      </c>
      <c r="M92" s="179"/>
    </row>
    <row r="93" spans="1:13" s="66" customFormat="1" ht="38.25" customHeight="1" x14ac:dyDescent="0.2">
      <c r="A93" s="159"/>
      <c r="B93" s="156"/>
      <c r="C93" s="17" t="s">
        <v>4</v>
      </c>
      <c r="D93" s="24" t="s">
        <v>213</v>
      </c>
      <c r="E93" s="208"/>
      <c r="F93" s="68"/>
      <c r="G93" s="214"/>
      <c r="H93" s="216"/>
      <c r="I93" s="67"/>
      <c r="J93" s="214"/>
      <c r="K93" s="44" t="s">
        <v>0</v>
      </c>
      <c r="L93" s="44">
        <f t="shared" si="2"/>
        <v>1</v>
      </c>
      <c r="M93" s="179"/>
    </row>
    <row r="94" spans="1:13" ht="38.25" customHeight="1" x14ac:dyDescent="0.2">
      <c r="A94" s="159"/>
      <c r="B94" s="156"/>
      <c r="C94" s="17" t="s">
        <v>212</v>
      </c>
      <c r="D94" s="24" t="s">
        <v>211</v>
      </c>
      <c r="E94" s="208"/>
      <c r="F94" s="65"/>
      <c r="G94" s="214"/>
      <c r="H94" s="216"/>
      <c r="I94" s="64"/>
      <c r="J94" s="214"/>
      <c r="K94" s="44" t="s">
        <v>0</v>
      </c>
      <c r="L94" s="44">
        <f t="shared" si="2"/>
        <v>1</v>
      </c>
      <c r="M94" s="179"/>
    </row>
    <row r="95" spans="1:13" ht="105" customHeight="1" x14ac:dyDescent="0.2">
      <c r="A95" s="159"/>
      <c r="B95" s="157"/>
      <c r="C95" s="17" t="s">
        <v>210</v>
      </c>
      <c r="D95" s="15" t="s">
        <v>209</v>
      </c>
      <c r="E95" s="212"/>
      <c r="F95" s="14" t="s">
        <v>208</v>
      </c>
      <c r="G95" s="215"/>
      <c r="H95" s="216"/>
      <c r="I95" s="15" t="s">
        <v>197</v>
      </c>
      <c r="J95" s="215"/>
      <c r="K95" s="44" t="s">
        <v>0</v>
      </c>
      <c r="L95" s="44">
        <f t="shared" si="2"/>
        <v>1</v>
      </c>
      <c r="M95" s="180"/>
    </row>
    <row r="96" spans="1:13" ht="128" x14ac:dyDescent="0.2">
      <c r="A96" s="159"/>
      <c r="B96" s="24" t="s">
        <v>207</v>
      </c>
      <c r="C96" s="17" t="s">
        <v>14</v>
      </c>
      <c r="D96" s="15" t="s">
        <v>206</v>
      </c>
      <c r="E96" s="24" t="s">
        <v>205</v>
      </c>
      <c r="F96" s="14" t="s">
        <v>204</v>
      </c>
      <c r="G96" s="59" t="s">
        <v>203</v>
      </c>
      <c r="H96" s="118" t="s">
        <v>183</v>
      </c>
      <c r="I96" s="12"/>
      <c r="J96" s="53"/>
      <c r="K96" s="92" t="s">
        <v>0</v>
      </c>
      <c r="L96" s="44">
        <f t="shared" si="2"/>
        <v>1</v>
      </c>
      <c r="M96" s="117" t="s">
        <v>463</v>
      </c>
    </row>
    <row r="97" spans="1:13" ht="127.5" customHeight="1" x14ac:dyDescent="0.2">
      <c r="A97" s="159"/>
      <c r="B97" s="24" t="s">
        <v>202</v>
      </c>
      <c r="C97" s="17" t="s">
        <v>14</v>
      </c>
      <c r="D97" s="15" t="s">
        <v>201</v>
      </c>
      <c r="E97" s="24" t="s">
        <v>200</v>
      </c>
      <c r="F97" s="62" t="s">
        <v>199</v>
      </c>
      <c r="G97" s="63" t="s">
        <v>198</v>
      </c>
      <c r="H97" s="118" t="s">
        <v>183</v>
      </c>
      <c r="I97" s="15" t="s">
        <v>197</v>
      </c>
      <c r="J97" s="46"/>
      <c r="K97" s="11" t="s">
        <v>0</v>
      </c>
      <c r="L97" s="44">
        <f t="shared" si="2"/>
        <v>1</v>
      </c>
      <c r="M97" s="117" t="s">
        <v>464</v>
      </c>
    </row>
    <row r="98" spans="1:13" ht="98.25" customHeight="1" x14ac:dyDescent="0.2">
      <c r="A98" s="159"/>
      <c r="B98" s="155" t="s">
        <v>196</v>
      </c>
      <c r="C98" s="17"/>
      <c r="D98" s="15" t="s">
        <v>195</v>
      </c>
      <c r="E98" s="169" t="s">
        <v>194</v>
      </c>
      <c r="F98" s="62"/>
      <c r="G98" s="204" t="s">
        <v>193</v>
      </c>
      <c r="H98" s="163" t="s">
        <v>192</v>
      </c>
      <c r="I98" s="61"/>
      <c r="J98" s="192" t="s">
        <v>27</v>
      </c>
      <c r="K98" s="11" t="s">
        <v>0</v>
      </c>
      <c r="L98" s="22">
        <f t="shared" si="2"/>
        <v>1</v>
      </c>
      <c r="M98" s="182" t="s">
        <v>465</v>
      </c>
    </row>
    <row r="99" spans="1:13" ht="99.75" customHeight="1" x14ac:dyDescent="0.2">
      <c r="A99" s="159"/>
      <c r="B99" s="156"/>
      <c r="C99" s="17" t="s">
        <v>12</v>
      </c>
      <c r="D99" s="16" t="s">
        <v>191</v>
      </c>
      <c r="E99" s="176"/>
      <c r="F99" s="15"/>
      <c r="G99" s="205"/>
      <c r="H99" s="164"/>
      <c r="I99" s="60"/>
      <c r="J99" s="193"/>
      <c r="K99" s="11" t="s">
        <v>0</v>
      </c>
      <c r="L99" s="22">
        <f t="shared" si="2"/>
        <v>1</v>
      </c>
      <c r="M99" s="179"/>
    </row>
    <row r="100" spans="1:13" ht="83.25" customHeight="1" x14ac:dyDescent="0.2">
      <c r="A100" s="159"/>
      <c r="B100" s="156"/>
      <c r="C100" s="17" t="s">
        <v>10</v>
      </c>
      <c r="D100" s="16" t="s">
        <v>190</v>
      </c>
      <c r="E100" s="176"/>
      <c r="F100" s="15"/>
      <c r="G100" s="205"/>
      <c r="H100" s="164"/>
      <c r="I100" s="60"/>
      <c r="J100" s="193"/>
      <c r="K100" s="11" t="s">
        <v>0</v>
      </c>
      <c r="L100" s="127">
        <f t="shared" si="2"/>
        <v>1</v>
      </c>
      <c r="M100" s="179"/>
    </row>
    <row r="101" spans="1:13" ht="77.25" customHeight="1" x14ac:dyDescent="0.2">
      <c r="A101" s="159"/>
      <c r="B101" s="157"/>
      <c r="C101" s="17" t="s">
        <v>7</v>
      </c>
      <c r="D101" s="16" t="s">
        <v>189</v>
      </c>
      <c r="E101" s="170"/>
      <c r="F101" s="15"/>
      <c r="G101" s="206"/>
      <c r="H101" s="165"/>
      <c r="I101" s="37" t="s">
        <v>65</v>
      </c>
      <c r="J101" s="194"/>
      <c r="K101" s="11" t="s">
        <v>0</v>
      </c>
      <c r="L101" s="127">
        <f t="shared" ref="L101:L123" si="3">IF(K101="Si",1,IF(K101="No",0,"error"))</f>
        <v>1</v>
      </c>
      <c r="M101" s="180"/>
    </row>
    <row r="102" spans="1:13" ht="77.25" customHeight="1" x14ac:dyDescent="0.2">
      <c r="A102" s="160"/>
      <c r="B102" s="24" t="s">
        <v>188</v>
      </c>
      <c r="C102" s="17" t="s">
        <v>14</v>
      </c>
      <c r="D102" s="15" t="s">
        <v>187</v>
      </c>
      <c r="E102" s="24" t="s">
        <v>186</v>
      </c>
      <c r="F102" s="15" t="s">
        <v>185</v>
      </c>
      <c r="G102" s="47" t="s">
        <v>184</v>
      </c>
      <c r="H102" s="117" t="s">
        <v>183</v>
      </c>
      <c r="I102" s="15" t="s">
        <v>176</v>
      </c>
      <c r="J102" s="46"/>
      <c r="K102" s="44" t="s">
        <v>0</v>
      </c>
      <c r="L102" s="127">
        <f t="shared" si="3"/>
        <v>1</v>
      </c>
      <c r="M102" s="117" t="s">
        <v>182</v>
      </c>
    </row>
    <row r="103" spans="1:13" ht="51" customHeight="1" x14ac:dyDescent="0.2">
      <c r="A103" s="158" t="s">
        <v>181</v>
      </c>
      <c r="B103" s="155" t="s">
        <v>180</v>
      </c>
      <c r="C103" s="50"/>
      <c r="D103" s="26" t="s">
        <v>179</v>
      </c>
      <c r="E103" s="24" t="s">
        <v>178</v>
      </c>
      <c r="F103" s="15"/>
      <c r="G103" s="59" t="s">
        <v>177</v>
      </c>
      <c r="H103" s="163" t="s">
        <v>176</v>
      </c>
      <c r="I103" s="15"/>
      <c r="J103" s="11" t="s">
        <v>27</v>
      </c>
      <c r="K103" s="11" t="s">
        <v>0</v>
      </c>
      <c r="L103" s="127">
        <f t="shared" si="3"/>
        <v>1</v>
      </c>
      <c r="M103" s="217" t="s">
        <v>157</v>
      </c>
    </row>
    <row r="104" spans="1:13" ht="93.75" customHeight="1" x14ac:dyDescent="0.2">
      <c r="A104" s="159"/>
      <c r="B104" s="156"/>
      <c r="C104" s="17" t="s">
        <v>12</v>
      </c>
      <c r="D104" s="16" t="s">
        <v>175</v>
      </c>
      <c r="E104" s="24" t="s">
        <v>174</v>
      </c>
      <c r="F104" s="15"/>
      <c r="G104" s="47" t="s">
        <v>173</v>
      </c>
      <c r="H104" s="164"/>
      <c r="I104" s="45"/>
      <c r="J104" s="38" t="s">
        <v>27</v>
      </c>
      <c r="K104" s="44" t="s">
        <v>0</v>
      </c>
      <c r="L104" s="22">
        <f t="shared" si="3"/>
        <v>1</v>
      </c>
      <c r="M104" s="218"/>
    </row>
    <row r="105" spans="1:13" ht="102.75" customHeight="1" x14ac:dyDescent="0.2">
      <c r="A105" s="159"/>
      <c r="B105" s="156"/>
      <c r="C105" s="17" t="s">
        <v>10</v>
      </c>
      <c r="D105" s="16" t="s">
        <v>172</v>
      </c>
      <c r="E105" s="24" t="s">
        <v>171</v>
      </c>
      <c r="F105" s="15"/>
      <c r="G105" s="47" t="s">
        <v>170</v>
      </c>
      <c r="H105" s="164"/>
      <c r="I105" s="45"/>
      <c r="J105" s="37" t="s">
        <v>27</v>
      </c>
      <c r="K105" s="44" t="s">
        <v>0</v>
      </c>
      <c r="L105" s="22">
        <f t="shared" si="3"/>
        <v>1</v>
      </c>
      <c r="M105" s="218"/>
    </row>
    <row r="106" spans="1:13" ht="102" customHeight="1" x14ac:dyDescent="0.2">
      <c r="A106" s="159"/>
      <c r="B106" s="156"/>
      <c r="C106" s="17" t="s">
        <v>7</v>
      </c>
      <c r="D106" s="16" t="s">
        <v>169</v>
      </c>
      <c r="E106" s="24" t="s">
        <v>168</v>
      </c>
      <c r="F106" s="15"/>
      <c r="G106" s="47" t="s">
        <v>167</v>
      </c>
      <c r="H106" s="164"/>
      <c r="I106" s="45"/>
      <c r="J106" s="37" t="s">
        <v>27</v>
      </c>
      <c r="K106" s="44" t="s">
        <v>0</v>
      </c>
      <c r="L106" s="22">
        <f t="shared" si="3"/>
        <v>1</v>
      </c>
      <c r="M106" s="218"/>
    </row>
    <row r="107" spans="1:13" ht="75" customHeight="1" x14ac:dyDescent="0.2">
      <c r="A107" s="159"/>
      <c r="B107" s="157"/>
      <c r="C107" s="17" t="s">
        <v>4</v>
      </c>
      <c r="D107" s="16" t="s">
        <v>166</v>
      </c>
      <c r="E107" s="24"/>
      <c r="F107" s="14" t="s">
        <v>165</v>
      </c>
      <c r="G107" s="47" t="s">
        <v>164</v>
      </c>
      <c r="H107" s="164"/>
      <c r="I107" s="45"/>
      <c r="J107" s="37" t="s">
        <v>27</v>
      </c>
      <c r="K107" s="44" t="s">
        <v>0</v>
      </c>
      <c r="L107" s="22">
        <f t="shared" si="3"/>
        <v>1</v>
      </c>
      <c r="M107" s="219"/>
    </row>
    <row r="108" spans="1:13" ht="75" customHeight="1" x14ac:dyDescent="0.2">
      <c r="A108" s="159"/>
      <c r="B108" s="24" t="s">
        <v>163</v>
      </c>
      <c r="C108" s="17" t="s">
        <v>14</v>
      </c>
      <c r="D108" s="15" t="s">
        <v>162</v>
      </c>
      <c r="E108" s="24" t="s">
        <v>161</v>
      </c>
      <c r="F108" s="15"/>
      <c r="G108" s="47" t="s">
        <v>160</v>
      </c>
      <c r="H108" s="165"/>
      <c r="I108" s="45"/>
      <c r="J108" s="37" t="s">
        <v>27</v>
      </c>
      <c r="K108" s="44" t="s">
        <v>0</v>
      </c>
      <c r="L108" s="22">
        <f t="shared" si="3"/>
        <v>1</v>
      </c>
      <c r="M108" s="133" t="s">
        <v>491</v>
      </c>
    </row>
    <row r="109" spans="1:13" ht="67.5" customHeight="1" x14ac:dyDescent="0.2">
      <c r="A109" s="159"/>
      <c r="B109" s="24" t="s">
        <v>156</v>
      </c>
      <c r="C109" s="17" t="s">
        <v>14</v>
      </c>
      <c r="D109" s="15" t="s">
        <v>159</v>
      </c>
      <c r="E109" s="15" t="s">
        <v>158</v>
      </c>
      <c r="F109" s="15"/>
      <c r="G109" s="47" t="s">
        <v>153</v>
      </c>
      <c r="H109" s="121"/>
      <c r="I109" s="26"/>
      <c r="J109" s="14"/>
      <c r="K109" s="44" t="s">
        <v>0</v>
      </c>
      <c r="L109" s="22">
        <f t="shared" si="3"/>
        <v>1</v>
      </c>
      <c r="M109" s="134" t="s">
        <v>491</v>
      </c>
    </row>
    <row r="110" spans="1:13" ht="153" customHeight="1" x14ac:dyDescent="0.2">
      <c r="A110" s="159"/>
      <c r="B110" s="24" t="s">
        <v>156</v>
      </c>
      <c r="C110" s="17" t="s">
        <v>14</v>
      </c>
      <c r="D110" s="15" t="s">
        <v>155</v>
      </c>
      <c r="E110" s="15"/>
      <c r="F110" s="15" t="s">
        <v>154</v>
      </c>
      <c r="G110" s="13" t="s">
        <v>153</v>
      </c>
      <c r="H110" s="117"/>
      <c r="I110" s="15"/>
      <c r="J110" s="58"/>
      <c r="K110" s="11" t="s">
        <v>457</v>
      </c>
      <c r="L110" s="127">
        <f t="shared" si="3"/>
        <v>0</v>
      </c>
      <c r="M110" s="116" t="s">
        <v>490</v>
      </c>
    </row>
    <row r="111" spans="1:13" ht="67.5" customHeight="1" x14ac:dyDescent="0.2">
      <c r="A111" s="159"/>
      <c r="B111" s="155" t="s">
        <v>152</v>
      </c>
      <c r="C111" s="17" t="s">
        <v>12</v>
      </c>
      <c r="D111" s="26" t="s">
        <v>151</v>
      </c>
      <c r="E111" s="220"/>
      <c r="F111" s="45"/>
      <c r="G111" s="166" t="s">
        <v>150</v>
      </c>
      <c r="H111" s="163" t="s">
        <v>149</v>
      </c>
      <c r="I111" s="45"/>
      <c r="J111" s="192" t="s">
        <v>27</v>
      </c>
      <c r="K111" s="11" t="s">
        <v>0</v>
      </c>
      <c r="L111" s="22">
        <f t="shared" si="3"/>
        <v>1</v>
      </c>
      <c r="M111" s="182" t="s">
        <v>148</v>
      </c>
    </row>
    <row r="112" spans="1:13" ht="57" customHeight="1" x14ac:dyDescent="0.2">
      <c r="A112" s="159"/>
      <c r="B112" s="156"/>
      <c r="C112" s="17" t="s">
        <v>10</v>
      </c>
      <c r="D112" s="15" t="s">
        <v>147</v>
      </c>
      <c r="E112" s="221"/>
      <c r="F112" s="26"/>
      <c r="G112" s="167"/>
      <c r="H112" s="164"/>
      <c r="I112" s="26"/>
      <c r="J112" s="193"/>
      <c r="K112" s="11" t="s">
        <v>0</v>
      </c>
      <c r="L112" s="22">
        <f t="shared" si="3"/>
        <v>1</v>
      </c>
      <c r="M112" s="179"/>
    </row>
    <row r="113" spans="1:13" ht="279.75" customHeight="1" x14ac:dyDescent="0.2">
      <c r="A113" s="159"/>
      <c r="B113" s="157"/>
      <c r="C113" s="17" t="s">
        <v>7</v>
      </c>
      <c r="D113" s="15" t="s">
        <v>146</v>
      </c>
      <c r="E113" s="222"/>
      <c r="F113" s="14" t="s">
        <v>145</v>
      </c>
      <c r="G113" s="168"/>
      <c r="H113" s="165"/>
      <c r="I113" s="14" t="s">
        <v>43</v>
      </c>
      <c r="J113" s="194"/>
      <c r="K113" s="11" t="s">
        <v>0</v>
      </c>
      <c r="L113" s="22">
        <f t="shared" si="3"/>
        <v>1</v>
      </c>
      <c r="M113" s="180"/>
    </row>
    <row r="114" spans="1:13" ht="334.5" customHeight="1" x14ac:dyDescent="0.2">
      <c r="A114" s="159"/>
      <c r="B114" s="24" t="s">
        <v>144</v>
      </c>
      <c r="C114" s="17" t="s">
        <v>14</v>
      </c>
      <c r="D114" s="15" t="s">
        <v>143</v>
      </c>
      <c r="E114" s="56" t="s">
        <v>142</v>
      </c>
      <c r="F114" s="15"/>
      <c r="G114" s="13" t="s">
        <v>141</v>
      </c>
      <c r="H114" s="117" t="s">
        <v>140</v>
      </c>
      <c r="I114" s="15" t="s">
        <v>139</v>
      </c>
      <c r="J114" s="14"/>
      <c r="K114" s="44" t="s">
        <v>0</v>
      </c>
      <c r="L114" s="22">
        <f t="shared" si="3"/>
        <v>1</v>
      </c>
      <c r="M114" s="117" t="s">
        <v>491</v>
      </c>
    </row>
    <row r="115" spans="1:13" ht="60" customHeight="1" x14ac:dyDescent="0.2">
      <c r="A115" s="159"/>
      <c r="B115" s="155" t="s">
        <v>138</v>
      </c>
      <c r="C115" s="17"/>
      <c r="D115" s="15" t="s">
        <v>137</v>
      </c>
      <c r="E115" s="169" t="s">
        <v>136</v>
      </c>
      <c r="F115" s="45"/>
      <c r="G115" s="166" t="s">
        <v>135</v>
      </c>
      <c r="H115" s="181" t="s">
        <v>134</v>
      </c>
      <c r="I115" s="55"/>
      <c r="J115" s="192" t="s">
        <v>27</v>
      </c>
      <c r="K115" s="25" t="s">
        <v>0</v>
      </c>
      <c r="L115" s="22">
        <f t="shared" si="3"/>
        <v>1</v>
      </c>
      <c r="M115" s="182" t="s">
        <v>133</v>
      </c>
    </row>
    <row r="116" spans="1:13" ht="60" customHeight="1" x14ac:dyDescent="0.2">
      <c r="A116" s="159"/>
      <c r="B116" s="156"/>
      <c r="C116" s="17" t="s">
        <v>12</v>
      </c>
      <c r="D116" s="15" t="s">
        <v>132</v>
      </c>
      <c r="E116" s="176"/>
      <c r="F116" s="45"/>
      <c r="G116" s="167"/>
      <c r="H116" s="181"/>
      <c r="I116" s="55"/>
      <c r="J116" s="193"/>
      <c r="K116" s="11" t="s">
        <v>0</v>
      </c>
      <c r="L116" s="22">
        <f t="shared" si="3"/>
        <v>1</v>
      </c>
      <c r="M116" s="179"/>
    </row>
    <row r="117" spans="1:13" ht="83.25" customHeight="1" x14ac:dyDescent="0.2">
      <c r="A117" s="159"/>
      <c r="B117" s="156"/>
      <c r="C117" s="17" t="s">
        <v>10</v>
      </c>
      <c r="D117" s="15" t="s">
        <v>131</v>
      </c>
      <c r="E117" s="176"/>
      <c r="F117" s="45"/>
      <c r="G117" s="167"/>
      <c r="H117" s="181"/>
      <c r="I117" s="55"/>
      <c r="J117" s="193"/>
      <c r="K117" s="11" t="s">
        <v>0</v>
      </c>
      <c r="L117" s="22">
        <f t="shared" si="3"/>
        <v>1</v>
      </c>
      <c r="M117" s="179"/>
    </row>
    <row r="118" spans="1:13" ht="60" customHeight="1" x14ac:dyDescent="0.2">
      <c r="A118" s="159"/>
      <c r="B118" s="156"/>
      <c r="C118" s="17" t="s">
        <v>7</v>
      </c>
      <c r="D118" s="15" t="s">
        <v>130</v>
      </c>
      <c r="E118" s="176"/>
      <c r="F118" s="26"/>
      <c r="G118" s="167"/>
      <c r="H118" s="181"/>
      <c r="I118" s="29"/>
      <c r="J118" s="193"/>
      <c r="K118" s="44" t="s">
        <v>0</v>
      </c>
      <c r="L118" s="22">
        <f t="shared" si="3"/>
        <v>1</v>
      </c>
      <c r="M118" s="179"/>
    </row>
    <row r="119" spans="1:13" ht="409.5" customHeight="1" x14ac:dyDescent="0.2">
      <c r="A119" s="160"/>
      <c r="B119" s="156"/>
      <c r="C119" s="54" t="s">
        <v>4</v>
      </c>
      <c r="D119" s="20" t="s">
        <v>129</v>
      </c>
      <c r="E119" s="176"/>
      <c r="F119" s="53" t="s">
        <v>128</v>
      </c>
      <c r="G119" s="167"/>
      <c r="H119" s="163"/>
      <c r="I119" s="20" t="s">
        <v>127</v>
      </c>
      <c r="J119" s="193"/>
      <c r="K119" s="92" t="s">
        <v>0</v>
      </c>
      <c r="L119" s="129">
        <f t="shared" si="3"/>
        <v>1</v>
      </c>
      <c r="M119" s="179"/>
    </row>
    <row r="120" spans="1:13" ht="95.25" customHeight="1" x14ac:dyDescent="0.2">
      <c r="A120" s="158" t="s">
        <v>126</v>
      </c>
      <c r="B120" s="24" t="s">
        <v>125</v>
      </c>
      <c r="C120" s="17" t="s">
        <v>14</v>
      </c>
      <c r="D120" s="15" t="s">
        <v>124</v>
      </c>
      <c r="E120" s="24" t="s">
        <v>123</v>
      </c>
      <c r="F120" s="14" t="s">
        <v>122</v>
      </c>
      <c r="G120" s="52" t="s">
        <v>121</v>
      </c>
      <c r="H120" s="117" t="s">
        <v>102</v>
      </c>
      <c r="I120" s="15"/>
      <c r="J120" s="46"/>
      <c r="K120" s="11" t="s">
        <v>0</v>
      </c>
      <c r="L120" s="127">
        <f t="shared" si="3"/>
        <v>1</v>
      </c>
      <c r="M120" s="140" t="s">
        <v>106</v>
      </c>
    </row>
    <row r="121" spans="1:13" ht="151.5" customHeight="1" x14ac:dyDescent="0.2">
      <c r="A121" s="159"/>
      <c r="B121" s="24" t="s">
        <v>120</v>
      </c>
      <c r="C121" s="17" t="s">
        <v>14</v>
      </c>
      <c r="D121" s="15" t="s">
        <v>119</v>
      </c>
      <c r="E121" s="51"/>
      <c r="F121" s="14" t="s">
        <v>118</v>
      </c>
      <c r="G121" s="47" t="s">
        <v>112</v>
      </c>
      <c r="H121" s="117" t="s">
        <v>102</v>
      </c>
      <c r="I121" s="15"/>
      <c r="J121" s="46" t="s">
        <v>117</v>
      </c>
      <c r="K121" s="11" t="s">
        <v>8</v>
      </c>
      <c r="L121" s="127">
        <f t="shared" si="3"/>
        <v>0</v>
      </c>
      <c r="M121" s="117" t="s">
        <v>480</v>
      </c>
    </row>
    <row r="122" spans="1:13" ht="94.5" customHeight="1" x14ac:dyDescent="0.2">
      <c r="A122" s="159"/>
      <c r="B122" s="48" t="s">
        <v>116</v>
      </c>
      <c r="C122" s="50" t="s">
        <v>14</v>
      </c>
      <c r="D122" s="26" t="s">
        <v>115</v>
      </c>
      <c r="E122" s="24" t="s">
        <v>114</v>
      </c>
      <c r="F122" s="15" t="s">
        <v>113</v>
      </c>
      <c r="G122" s="13" t="s">
        <v>112</v>
      </c>
      <c r="H122" s="117" t="s">
        <v>102</v>
      </c>
      <c r="I122" s="45"/>
      <c r="J122" s="46"/>
      <c r="K122" s="11" t="s">
        <v>0</v>
      </c>
      <c r="L122" s="127">
        <f t="shared" si="3"/>
        <v>1</v>
      </c>
      <c r="M122" s="117" t="s">
        <v>111</v>
      </c>
    </row>
    <row r="123" spans="1:13" ht="84" customHeight="1" x14ac:dyDescent="0.2">
      <c r="A123" s="159"/>
      <c r="B123" s="155" t="s">
        <v>110</v>
      </c>
      <c r="C123" s="17" t="s">
        <v>14</v>
      </c>
      <c r="D123" s="15" t="s">
        <v>109</v>
      </c>
      <c r="E123" s="48" t="s">
        <v>108</v>
      </c>
      <c r="F123" s="26"/>
      <c r="G123" s="39" t="s">
        <v>107</v>
      </c>
      <c r="H123" s="121" t="s">
        <v>102</v>
      </c>
      <c r="I123" s="26"/>
      <c r="J123" s="49"/>
      <c r="K123" s="25" t="s">
        <v>0</v>
      </c>
      <c r="L123" s="22">
        <f t="shared" si="3"/>
        <v>1</v>
      </c>
      <c r="M123" s="135" t="s">
        <v>106</v>
      </c>
    </row>
    <row r="124" spans="1:13" ht="183" customHeight="1" x14ac:dyDescent="0.2">
      <c r="A124" s="160"/>
      <c r="B124" s="157"/>
      <c r="C124" s="17" t="s">
        <v>14</v>
      </c>
      <c r="D124" s="15" t="s">
        <v>105</v>
      </c>
      <c r="E124" s="24" t="s">
        <v>104</v>
      </c>
      <c r="F124" s="15" t="s">
        <v>103</v>
      </c>
      <c r="G124" s="47" t="s">
        <v>466</v>
      </c>
      <c r="H124" s="117" t="s">
        <v>102</v>
      </c>
      <c r="I124" s="15" t="s">
        <v>101</v>
      </c>
      <c r="J124" s="46"/>
      <c r="K124" s="11" t="s">
        <v>0</v>
      </c>
      <c r="L124" s="127">
        <v>1</v>
      </c>
      <c r="M124" s="117" t="s">
        <v>100</v>
      </c>
    </row>
    <row r="125" spans="1:13" ht="27.5" customHeight="1" x14ac:dyDescent="0.2">
      <c r="A125" s="158" t="s">
        <v>99</v>
      </c>
      <c r="B125" s="155" t="s">
        <v>98</v>
      </c>
      <c r="C125" s="17"/>
      <c r="D125" s="15" t="s">
        <v>97</v>
      </c>
      <c r="E125" s="156" t="s">
        <v>96</v>
      </c>
      <c r="F125" s="45"/>
      <c r="G125" s="214" t="s">
        <v>95</v>
      </c>
      <c r="H125" s="181" t="s">
        <v>19</v>
      </c>
      <c r="I125" s="12"/>
      <c r="J125" s="192" t="s">
        <v>27</v>
      </c>
      <c r="K125" s="192" t="s">
        <v>0</v>
      </c>
      <c r="L125" s="223">
        <f>IF(K125="Si",1,IF(K125="No",0,"error"))</f>
        <v>1</v>
      </c>
      <c r="M125" s="182" t="s">
        <v>94</v>
      </c>
    </row>
    <row r="126" spans="1:13" ht="62.25" customHeight="1" x14ac:dyDescent="0.2">
      <c r="A126" s="159"/>
      <c r="B126" s="156"/>
      <c r="C126" s="17" t="s">
        <v>14</v>
      </c>
      <c r="D126" s="16" t="s">
        <v>93</v>
      </c>
      <c r="E126" s="156"/>
      <c r="F126" s="45"/>
      <c r="G126" s="214"/>
      <c r="H126" s="181"/>
      <c r="I126" s="12"/>
      <c r="J126" s="193"/>
      <c r="K126" s="193"/>
      <c r="L126" s="224"/>
      <c r="M126" s="179"/>
    </row>
    <row r="127" spans="1:13" ht="27.5" customHeight="1" x14ac:dyDescent="0.2">
      <c r="A127" s="159"/>
      <c r="B127" s="156"/>
      <c r="C127" s="17" t="s">
        <v>14</v>
      </c>
      <c r="D127" s="16" t="s">
        <v>92</v>
      </c>
      <c r="E127" s="156"/>
      <c r="F127" s="45"/>
      <c r="G127" s="214"/>
      <c r="H127" s="181"/>
      <c r="I127" s="12"/>
      <c r="J127" s="193"/>
      <c r="K127" s="193"/>
      <c r="L127" s="224"/>
      <c r="M127" s="179"/>
    </row>
    <row r="128" spans="1:13" ht="195.75" customHeight="1" x14ac:dyDescent="0.2">
      <c r="A128" s="159"/>
      <c r="B128" s="156"/>
      <c r="C128" s="17" t="s">
        <v>14</v>
      </c>
      <c r="D128" s="16" t="s">
        <v>91</v>
      </c>
      <c r="E128" s="156"/>
      <c r="F128" s="26"/>
      <c r="G128" s="214"/>
      <c r="H128" s="181"/>
      <c r="I128" s="12"/>
      <c r="J128" s="193"/>
      <c r="K128" s="193"/>
      <c r="L128" s="224"/>
      <c r="M128" s="179"/>
    </row>
    <row r="129" spans="1:13" ht="46.5" customHeight="1" x14ac:dyDescent="0.2">
      <c r="A129" s="160"/>
      <c r="B129" s="157"/>
      <c r="C129" s="17" t="s">
        <v>14</v>
      </c>
      <c r="D129" s="16" t="s">
        <v>90</v>
      </c>
      <c r="E129" s="156"/>
      <c r="F129" s="20" t="s">
        <v>89</v>
      </c>
      <c r="G129" s="214"/>
      <c r="H129" s="163"/>
      <c r="I129" s="20" t="s">
        <v>88</v>
      </c>
      <c r="J129" s="193"/>
      <c r="K129" s="193"/>
      <c r="L129" s="224"/>
      <c r="M129" s="179"/>
    </row>
    <row r="130" spans="1:13" ht="59.25" customHeight="1" x14ac:dyDescent="0.2">
      <c r="A130" s="158" t="s">
        <v>87</v>
      </c>
      <c r="B130" s="155" t="s">
        <v>86</v>
      </c>
      <c r="C130" s="17"/>
      <c r="D130" s="15" t="s">
        <v>85</v>
      </c>
      <c r="E130" s="200" t="s">
        <v>84</v>
      </c>
      <c r="F130" s="15"/>
      <c r="G130" s="201" t="s">
        <v>481</v>
      </c>
      <c r="H130" s="163" t="s">
        <v>83</v>
      </c>
      <c r="I130" s="12"/>
      <c r="J130" s="192" t="s">
        <v>27</v>
      </c>
      <c r="K130" s="192" t="s">
        <v>469</v>
      </c>
      <c r="L130" s="223">
        <f>IF(K130="Si",1,IF(K130="No",0,"error"))</f>
        <v>1</v>
      </c>
      <c r="M130" s="226" t="s">
        <v>482</v>
      </c>
    </row>
    <row r="131" spans="1:13" ht="30" customHeight="1" x14ac:dyDescent="0.2">
      <c r="A131" s="159"/>
      <c r="B131" s="156"/>
      <c r="C131" s="17" t="s">
        <v>14</v>
      </c>
      <c r="D131" s="16" t="s">
        <v>76</v>
      </c>
      <c r="E131" s="200"/>
      <c r="F131" s="15"/>
      <c r="G131" s="202"/>
      <c r="H131" s="164"/>
      <c r="I131" s="12"/>
      <c r="J131" s="193"/>
      <c r="K131" s="193"/>
      <c r="L131" s="224"/>
      <c r="M131" s="227"/>
    </row>
    <row r="132" spans="1:13" ht="30" customHeight="1" x14ac:dyDescent="0.2">
      <c r="A132" s="159"/>
      <c r="B132" s="156"/>
      <c r="C132" s="17" t="s">
        <v>14</v>
      </c>
      <c r="D132" s="16" t="s">
        <v>75</v>
      </c>
      <c r="E132" s="200"/>
      <c r="F132" s="15"/>
      <c r="G132" s="202"/>
      <c r="H132" s="164"/>
      <c r="I132" s="12"/>
      <c r="J132" s="193"/>
      <c r="K132" s="193"/>
      <c r="L132" s="224"/>
      <c r="M132" s="227"/>
    </row>
    <row r="133" spans="1:13" ht="30" customHeight="1" x14ac:dyDescent="0.2">
      <c r="A133" s="159"/>
      <c r="B133" s="156"/>
      <c r="C133" s="17" t="s">
        <v>14</v>
      </c>
      <c r="D133" s="41" t="s">
        <v>74</v>
      </c>
      <c r="E133" s="200"/>
      <c r="F133" s="15"/>
      <c r="G133" s="202"/>
      <c r="H133" s="164"/>
      <c r="I133" s="12"/>
      <c r="J133" s="193"/>
      <c r="K133" s="193"/>
      <c r="L133" s="224"/>
      <c r="M133" s="227"/>
    </row>
    <row r="134" spans="1:13" ht="30" customHeight="1" x14ac:dyDescent="0.2">
      <c r="A134" s="159"/>
      <c r="B134" s="156"/>
      <c r="C134" s="17" t="s">
        <v>14</v>
      </c>
      <c r="D134" s="41" t="s">
        <v>82</v>
      </c>
      <c r="E134" s="200"/>
      <c r="F134" s="15"/>
      <c r="G134" s="202"/>
      <c r="H134" s="164"/>
      <c r="I134" s="12"/>
      <c r="J134" s="193"/>
      <c r="K134" s="193"/>
      <c r="L134" s="224"/>
      <c r="M134" s="227"/>
    </row>
    <row r="135" spans="1:13" ht="30" customHeight="1" x14ac:dyDescent="0.2">
      <c r="A135" s="159"/>
      <c r="B135" s="156"/>
      <c r="C135" s="17" t="s">
        <v>14</v>
      </c>
      <c r="D135" s="41" t="s">
        <v>61</v>
      </c>
      <c r="E135" s="200"/>
      <c r="F135" s="15"/>
      <c r="G135" s="202"/>
      <c r="H135" s="164"/>
      <c r="I135" s="12"/>
      <c r="J135" s="193"/>
      <c r="K135" s="193"/>
      <c r="L135" s="224"/>
      <c r="M135" s="227"/>
    </row>
    <row r="136" spans="1:13" ht="30" customHeight="1" x14ac:dyDescent="0.2">
      <c r="A136" s="159"/>
      <c r="B136" s="156"/>
      <c r="C136" s="17" t="s">
        <v>14</v>
      </c>
      <c r="D136" s="41" t="s">
        <v>60</v>
      </c>
      <c r="E136" s="200"/>
      <c r="F136" s="15"/>
      <c r="G136" s="202"/>
      <c r="H136" s="164"/>
      <c r="I136" s="12"/>
      <c r="J136" s="193"/>
      <c r="K136" s="193"/>
      <c r="L136" s="224"/>
      <c r="M136" s="227"/>
    </row>
    <row r="137" spans="1:13" ht="30" customHeight="1" x14ac:dyDescent="0.2">
      <c r="A137" s="159"/>
      <c r="B137" s="156"/>
      <c r="C137" s="17" t="s">
        <v>14</v>
      </c>
      <c r="D137" s="16" t="s">
        <v>59</v>
      </c>
      <c r="E137" s="200"/>
      <c r="F137" s="15"/>
      <c r="G137" s="202"/>
      <c r="H137" s="164"/>
      <c r="I137" s="12"/>
      <c r="J137" s="193"/>
      <c r="K137" s="193"/>
      <c r="L137" s="224"/>
      <c r="M137" s="227"/>
    </row>
    <row r="138" spans="1:13" ht="24.75" customHeight="1" x14ac:dyDescent="0.2">
      <c r="A138" s="159"/>
      <c r="B138" s="157"/>
      <c r="C138" s="17" t="s">
        <v>14</v>
      </c>
      <c r="D138" s="42" t="s">
        <v>81</v>
      </c>
      <c r="E138" s="200"/>
      <c r="F138" s="15" t="s">
        <v>80</v>
      </c>
      <c r="G138" s="203"/>
      <c r="H138" s="165"/>
      <c r="I138" s="15" t="s">
        <v>65</v>
      </c>
      <c r="J138" s="194"/>
      <c r="K138" s="194"/>
      <c r="L138" s="225"/>
      <c r="M138" s="228"/>
    </row>
    <row r="139" spans="1:13" ht="45.75" customHeight="1" x14ac:dyDescent="0.2">
      <c r="A139" s="159"/>
      <c r="B139" s="155" t="s">
        <v>79</v>
      </c>
      <c r="C139" s="17"/>
      <c r="D139" s="15" t="s">
        <v>78</v>
      </c>
      <c r="E139" s="200"/>
      <c r="F139" s="12"/>
      <c r="G139" s="229" t="s">
        <v>483</v>
      </c>
      <c r="H139" s="230" t="s">
        <v>77</v>
      </c>
      <c r="I139" s="12"/>
      <c r="J139" s="231" t="s">
        <v>27</v>
      </c>
      <c r="K139" s="192" t="s">
        <v>469</v>
      </c>
      <c r="L139" s="223">
        <f>IF(K139="Si",1,IF(K139="No",0,"error"))</f>
        <v>1</v>
      </c>
      <c r="M139" s="232" t="s">
        <v>482</v>
      </c>
    </row>
    <row r="140" spans="1:13" ht="45.75" customHeight="1" x14ac:dyDescent="0.2">
      <c r="A140" s="159"/>
      <c r="B140" s="156"/>
      <c r="C140" s="17" t="s">
        <v>14</v>
      </c>
      <c r="D140" s="16" t="s">
        <v>76</v>
      </c>
      <c r="E140" s="200"/>
      <c r="F140" s="12"/>
      <c r="G140" s="229"/>
      <c r="H140" s="230"/>
      <c r="I140" s="12"/>
      <c r="J140" s="231"/>
      <c r="K140" s="193"/>
      <c r="L140" s="224"/>
      <c r="M140" s="233"/>
    </row>
    <row r="141" spans="1:13" ht="45.75" customHeight="1" x14ac:dyDescent="0.2">
      <c r="A141" s="159"/>
      <c r="B141" s="156"/>
      <c r="C141" s="17" t="s">
        <v>14</v>
      </c>
      <c r="D141" s="16" t="s">
        <v>75</v>
      </c>
      <c r="E141" s="200"/>
      <c r="F141" s="12"/>
      <c r="G141" s="229"/>
      <c r="H141" s="230"/>
      <c r="I141" s="12"/>
      <c r="J141" s="231"/>
      <c r="K141" s="193"/>
      <c r="L141" s="224"/>
      <c r="M141" s="233"/>
    </row>
    <row r="142" spans="1:13" ht="45.75" customHeight="1" x14ac:dyDescent="0.2">
      <c r="A142" s="159"/>
      <c r="B142" s="156"/>
      <c r="C142" s="17" t="s">
        <v>14</v>
      </c>
      <c r="D142" s="16" t="s">
        <v>74</v>
      </c>
      <c r="E142" s="200"/>
      <c r="F142" s="12"/>
      <c r="G142" s="229"/>
      <c r="H142" s="230"/>
      <c r="I142" s="12"/>
      <c r="J142" s="231"/>
      <c r="K142" s="193"/>
      <c r="L142" s="224"/>
      <c r="M142" s="233"/>
    </row>
    <row r="143" spans="1:13" ht="45.75" customHeight="1" x14ac:dyDescent="0.2">
      <c r="A143" s="159"/>
      <c r="B143" s="156"/>
      <c r="C143" s="17" t="s">
        <v>14</v>
      </c>
      <c r="D143" s="16" t="s">
        <v>62</v>
      </c>
      <c r="E143" s="200"/>
      <c r="F143" s="12"/>
      <c r="G143" s="229"/>
      <c r="H143" s="230"/>
      <c r="I143" s="12"/>
      <c r="J143" s="231"/>
      <c r="K143" s="193"/>
      <c r="L143" s="224"/>
      <c r="M143" s="233"/>
    </row>
    <row r="144" spans="1:13" ht="45.75" customHeight="1" x14ac:dyDescent="0.2">
      <c r="A144" s="159"/>
      <c r="B144" s="156"/>
      <c r="C144" s="17" t="s">
        <v>14</v>
      </c>
      <c r="D144" s="16" t="s">
        <v>61</v>
      </c>
      <c r="E144" s="200"/>
      <c r="F144" s="12"/>
      <c r="G144" s="229"/>
      <c r="H144" s="230"/>
      <c r="I144" s="12"/>
      <c r="J144" s="231"/>
      <c r="K144" s="193"/>
      <c r="L144" s="224"/>
      <c r="M144" s="233"/>
    </row>
    <row r="145" spans="1:13" ht="45.75" customHeight="1" x14ac:dyDescent="0.2">
      <c r="A145" s="159"/>
      <c r="B145" s="156"/>
      <c r="C145" s="17" t="s">
        <v>14</v>
      </c>
      <c r="D145" s="41" t="s">
        <v>60</v>
      </c>
      <c r="E145" s="200"/>
      <c r="F145" s="12"/>
      <c r="G145" s="229"/>
      <c r="H145" s="230"/>
      <c r="I145" s="12"/>
      <c r="J145" s="231"/>
      <c r="K145" s="193"/>
      <c r="L145" s="224"/>
      <c r="M145" s="233"/>
    </row>
    <row r="146" spans="1:13" ht="45.75" customHeight="1" x14ac:dyDescent="0.2">
      <c r="A146" s="159"/>
      <c r="B146" s="156"/>
      <c r="C146" s="17" t="s">
        <v>14</v>
      </c>
      <c r="D146" s="16" t="s">
        <v>58</v>
      </c>
      <c r="E146" s="200"/>
      <c r="F146" s="12"/>
      <c r="G146" s="229"/>
      <c r="H146" s="230"/>
      <c r="I146" s="12"/>
      <c r="J146" s="231"/>
      <c r="K146" s="193"/>
      <c r="L146" s="224"/>
      <c r="M146" s="233"/>
    </row>
    <row r="147" spans="1:13" ht="45.75" customHeight="1" x14ac:dyDescent="0.2">
      <c r="A147" s="159"/>
      <c r="B147" s="156"/>
      <c r="C147" s="17" t="s">
        <v>14</v>
      </c>
      <c r="D147" s="16" t="s">
        <v>73</v>
      </c>
      <c r="E147" s="200"/>
      <c r="F147" s="12"/>
      <c r="G147" s="229"/>
      <c r="H147" s="230"/>
      <c r="I147" s="12"/>
      <c r="J147" s="231"/>
      <c r="K147" s="193"/>
      <c r="L147" s="224"/>
      <c r="M147" s="233"/>
    </row>
    <row r="148" spans="1:13" ht="45.75" customHeight="1" x14ac:dyDescent="0.2">
      <c r="A148" s="159"/>
      <c r="B148" s="156"/>
      <c r="C148" s="17" t="s">
        <v>14</v>
      </c>
      <c r="D148" s="16" t="s">
        <v>72</v>
      </c>
      <c r="E148" s="200"/>
      <c r="F148" s="12"/>
      <c r="G148" s="229"/>
      <c r="H148" s="230"/>
      <c r="I148" s="12"/>
      <c r="J148" s="231"/>
      <c r="K148" s="193"/>
      <c r="L148" s="224"/>
      <c r="M148" s="233"/>
    </row>
    <row r="149" spans="1:13" ht="45.75" customHeight="1" x14ac:dyDescent="0.2">
      <c r="A149" s="159"/>
      <c r="B149" s="156"/>
      <c r="C149" s="17" t="s">
        <v>14</v>
      </c>
      <c r="D149" s="16" t="s">
        <v>71</v>
      </c>
      <c r="E149" s="200"/>
      <c r="F149" s="12"/>
      <c r="G149" s="229"/>
      <c r="H149" s="230"/>
      <c r="I149" s="12"/>
      <c r="J149" s="231"/>
      <c r="K149" s="193"/>
      <c r="L149" s="224"/>
      <c r="M149" s="233"/>
    </row>
    <row r="150" spans="1:13" ht="45.75" customHeight="1" x14ac:dyDescent="0.2">
      <c r="A150" s="159"/>
      <c r="B150" s="156"/>
      <c r="C150" s="17" t="s">
        <v>14</v>
      </c>
      <c r="D150" s="16" t="s">
        <v>70</v>
      </c>
      <c r="E150" s="200"/>
      <c r="F150" s="12"/>
      <c r="G150" s="229"/>
      <c r="H150" s="230"/>
      <c r="I150" s="12"/>
      <c r="J150" s="231"/>
      <c r="K150" s="193"/>
      <c r="L150" s="224"/>
      <c r="M150" s="233"/>
    </row>
    <row r="151" spans="1:13" ht="45.75" customHeight="1" x14ac:dyDescent="0.2">
      <c r="A151" s="159"/>
      <c r="B151" s="156"/>
      <c r="C151" s="17" t="s">
        <v>14</v>
      </c>
      <c r="D151" s="16" t="s">
        <v>69</v>
      </c>
      <c r="E151" s="200"/>
      <c r="F151" s="12"/>
      <c r="G151" s="229"/>
      <c r="H151" s="230"/>
      <c r="I151" s="12"/>
      <c r="J151" s="231"/>
      <c r="K151" s="193"/>
      <c r="L151" s="224"/>
      <c r="M151" s="233"/>
    </row>
    <row r="152" spans="1:13" ht="45.75" customHeight="1" x14ac:dyDescent="0.2">
      <c r="A152" s="159"/>
      <c r="B152" s="156"/>
      <c r="C152" s="17" t="s">
        <v>14</v>
      </c>
      <c r="D152" s="16" t="s">
        <v>68</v>
      </c>
      <c r="E152" s="200"/>
      <c r="F152" s="12"/>
      <c r="G152" s="229"/>
      <c r="H152" s="230"/>
      <c r="I152" s="12"/>
      <c r="J152" s="231"/>
      <c r="K152" s="193"/>
      <c r="L152" s="224"/>
      <c r="M152" s="233"/>
    </row>
    <row r="153" spans="1:13" ht="88.5" customHeight="1" x14ac:dyDescent="0.2">
      <c r="A153" s="159"/>
      <c r="B153" s="157"/>
      <c r="C153" s="17" t="s">
        <v>14</v>
      </c>
      <c r="D153" s="16" t="s">
        <v>67</v>
      </c>
      <c r="E153" s="200"/>
      <c r="F153" s="15" t="s">
        <v>66</v>
      </c>
      <c r="G153" s="229"/>
      <c r="H153" s="230" t="s">
        <v>43</v>
      </c>
      <c r="I153" s="15" t="s">
        <v>65</v>
      </c>
      <c r="J153" s="231"/>
      <c r="K153" s="194"/>
      <c r="L153" s="225"/>
      <c r="M153" s="233"/>
    </row>
    <row r="154" spans="1:13" ht="30" customHeight="1" x14ac:dyDescent="0.2">
      <c r="A154" s="159"/>
      <c r="B154" s="234" t="s">
        <v>64</v>
      </c>
      <c r="C154" s="17"/>
      <c r="D154" s="24" t="s">
        <v>63</v>
      </c>
      <c r="E154" s="200"/>
      <c r="F154" s="15"/>
      <c r="G154" s="229" t="s">
        <v>484</v>
      </c>
      <c r="H154" s="181" t="s">
        <v>38</v>
      </c>
      <c r="I154" s="12"/>
      <c r="J154" s="200"/>
      <c r="K154" s="192" t="s">
        <v>469</v>
      </c>
      <c r="L154" s="223">
        <f>IF(K154="Si",1,IF(K154="No",0,"error"))</f>
        <v>1</v>
      </c>
      <c r="M154" s="244" t="s">
        <v>482</v>
      </c>
    </row>
    <row r="155" spans="1:13" ht="30" customHeight="1" x14ac:dyDescent="0.2">
      <c r="A155" s="159"/>
      <c r="B155" s="235"/>
      <c r="C155" s="17" t="s">
        <v>14</v>
      </c>
      <c r="D155" s="16" t="s">
        <v>62</v>
      </c>
      <c r="E155" s="200"/>
      <c r="F155" s="15"/>
      <c r="G155" s="200"/>
      <c r="H155" s="181"/>
      <c r="I155" s="12"/>
      <c r="J155" s="200"/>
      <c r="K155" s="193"/>
      <c r="L155" s="224"/>
      <c r="M155" s="244"/>
    </row>
    <row r="156" spans="1:13" ht="16" x14ac:dyDescent="0.2">
      <c r="A156" s="159"/>
      <c r="B156" s="235"/>
      <c r="C156" s="17" t="s">
        <v>14</v>
      </c>
      <c r="D156" s="16" t="s">
        <v>61</v>
      </c>
      <c r="E156" s="200"/>
      <c r="F156" s="15"/>
      <c r="G156" s="200"/>
      <c r="H156" s="181"/>
      <c r="I156" s="12"/>
      <c r="J156" s="200"/>
      <c r="K156" s="193"/>
      <c r="L156" s="224"/>
      <c r="M156" s="244"/>
    </row>
    <row r="157" spans="1:13" ht="16" x14ac:dyDescent="0.2">
      <c r="A157" s="159"/>
      <c r="B157" s="235"/>
      <c r="C157" s="17" t="s">
        <v>14</v>
      </c>
      <c r="D157" s="41" t="s">
        <v>60</v>
      </c>
      <c r="E157" s="200"/>
      <c r="F157" s="15"/>
      <c r="G157" s="200"/>
      <c r="H157" s="181"/>
      <c r="I157" s="12"/>
      <c r="J157" s="200"/>
      <c r="K157" s="193"/>
      <c r="L157" s="224"/>
      <c r="M157" s="244"/>
    </row>
    <row r="158" spans="1:13" ht="30" customHeight="1" x14ac:dyDescent="0.2">
      <c r="A158" s="159"/>
      <c r="B158" s="235"/>
      <c r="C158" s="17" t="s">
        <v>14</v>
      </c>
      <c r="D158" s="16" t="s">
        <v>59</v>
      </c>
      <c r="E158" s="200"/>
      <c r="F158" s="15"/>
      <c r="G158" s="200"/>
      <c r="H158" s="181"/>
      <c r="I158" s="12"/>
      <c r="J158" s="200"/>
      <c r="K158" s="193"/>
      <c r="L158" s="224"/>
      <c r="M158" s="244"/>
    </row>
    <row r="159" spans="1:13" ht="30" customHeight="1" x14ac:dyDescent="0.2">
      <c r="A159" s="159"/>
      <c r="B159" s="235"/>
      <c r="C159" s="17" t="s">
        <v>14</v>
      </c>
      <c r="D159" s="16" t="s">
        <v>58</v>
      </c>
      <c r="E159" s="200"/>
      <c r="F159" s="15"/>
      <c r="G159" s="200"/>
      <c r="H159" s="181"/>
      <c r="I159" s="12"/>
      <c r="J159" s="200"/>
      <c r="K159" s="193"/>
      <c r="L159" s="224"/>
      <c r="M159" s="244"/>
    </row>
    <row r="160" spans="1:13" ht="30" customHeight="1" x14ac:dyDescent="0.2">
      <c r="A160" s="159"/>
      <c r="B160" s="235"/>
      <c r="C160" s="17" t="s">
        <v>14</v>
      </c>
      <c r="D160" s="16" t="s">
        <v>57</v>
      </c>
      <c r="E160" s="200"/>
      <c r="F160" s="15"/>
      <c r="G160" s="200"/>
      <c r="H160" s="181"/>
      <c r="I160" s="12"/>
      <c r="J160" s="200"/>
      <c r="K160" s="193"/>
      <c r="L160" s="224"/>
      <c r="M160" s="244"/>
    </row>
    <row r="161" spans="1:13" ht="16" x14ac:dyDescent="0.2">
      <c r="A161" s="159"/>
      <c r="B161" s="235"/>
      <c r="C161" s="17" t="s">
        <v>14</v>
      </c>
      <c r="D161" s="16" t="s">
        <v>56</v>
      </c>
      <c r="E161" s="200"/>
      <c r="F161" s="15"/>
      <c r="G161" s="200"/>
      <c r="H161" s="181"/>
      <c r="I161" s="12"/>
      <c r="J161" s="200"/>
      <c r="K161" s="193"/>
      <c r="L161" s="224"/>
      <c r="M161" s="244"/>
    </row>
    <row r="162" spans="1:13" ht="48" x14ac:dyDescent="0.2">
      <c r="A162" s="159"/>
      <c r="B162" s="236"/>
      <c r="C162" s="17" t="s">
        <v>14</v>
      </c>
      <c r="D162" s="16" t="s">
        <v>55</v>
      </c>
      <c r="E162" s="200"/>
      <c r="F162" s="14" t="s">
        <v>54</v>
      </c>
      <c r="G162" s="200"/>
      <c r="H162" s="181"/>
      <c r="I162" s="15" t="s">
        <v>35</v>
      </c>
      <c r="J162" s="200"/>
      <c r="K162" s="194"/>
      <c r="L162" s="225"/>
      <c r="M162" s="244" t="s">
        <v>467</v>
      </c>
    </row>
    <row r="163" spans="1:13" ht="144.75" customHeight="1" x14ac:dyDescent="0.2">
      <c r="A163" s="159"/>
      <c r="B163" s="24" t="s">
        <v>53</v>
      </c>
      <c r="C163" s="17" t="s">
        <v>14</v>
      </c>
      <c r="D163" s="15" t="s">
        <v>52</v>
      </c>
      <c r="E163" s="26"/>
      <c r="F163" s="40" t="s">
        <v>51</v>
      </c>
      <c r="G163" s="39" t="s">
        <v>50</v>
      </c>
      <c r="H163" s="118" t="s">
        <v>35</v>
      </c>
      <c r="I163" s="29"/>
      <c r="J163" s="11" t="s">
        <v>27</v>
      </c>
      <c r="K163" s="11" t="s">
        <v>0</v>
      </c>
      <c r="L163" s="127">
        <f>IF(K163="Si",1,IF(K163="No",0,"error"))</f>
        <v>1</v>
      </c>
      <c r="M163" s="117" t="s">
        <v>49</v>
      </c>
    </row>
    <row r="164" spans="1:13" ht="149.25" customHeight="1" x14ac:dyDescent="0.2">
      <c r="A164" s="159"/>
      <c r="B164" s="24" t="s">
        <v>48</v>
      </c>
      <c r="C164" s="17" t="s">
        <v>14</v>
      </c>
      <c r="D164" s="15" t="s">
        <v>47</v>
      </c>
      <c r="E164" s="15" t="s">
        <v>46</v>
      </c>
      <c r="F164" s="15" t="s">
        <v>45</v>
      </c>
      <c r="G164" s="18" t="s">
        <v>44</v>
      </c>
      <c r="H164" s="122" t="s">
        <v>35</v>
      </c>
      <c r="I164" s="15" t="s">
        <v>43</v>
      </c>
      <c r="J164" s="11" t="s">
        <v>27</v>
      </c>
      <c r="K164" s="11" t="s">
        <v>0</v>
      </c>
      <c r="L164" s="127">
        <f>IF(K164="Si",1,IF(K164="No",0,"error"))</f>
        <v>1</v>
      </c>
      <c r="M164" s="138" t="s">
        <v>42</v>
      </c>
    </row>
    <row r="165" spans="1:13" ht="80.25" customHeight="1" x14ac:dyDescent="0.2">
      <c r="A165" s="159"/>
      <c r="B165" s="36" t="s">
        <v>41</v>
      </c>
      <c r="C165" s="33" t="s">
        <v>14</v>
      </c>
      <c r="D165" s="35" t="s">
        <v>40</v>
      </c>
      <c r="E165" s="155" t="s">
        <v>39</v>
      </c>
      <c r="F165" s="15"/>
      <c r="G165" s="166" t="s">
        <v>468</v>
      </c>
      <c r="H165" s="163" t="s">
        <v>38</v>
      </c>
      <c r="I165" s="29"/>
      <c r="J165" s="200"/>
      <c r="K165" s="245" t="s">
        <v>0</v>
      </c>
      <c r="L165" s="246">
        <f>IF(K165="Si",1,IF(K165="No",0,"error"))</f>
        <v>1</v>
      </c>
      <c r="M165" s="182" t="s">
        <v>492</v>
      </c>
    </row>
    <row r="166" spans="1:13" ht="62.25" customHeight="1" x14ac:dyDescent="0.2">
      <c r="A166" s="159"/>
      <c r="B166" s="34"/>
      <c r="C166" s="33" t="s">
        <v>14</v>
      </c>
      <c r="D166" s="32" t="s">
        <v>37</v>
      </c>
      <c r="E166" s="157"/>
      <c r="F166" s="19" t="s">
        <v>36</v>
      </c>
      <c r="G166" s="170"/>
      <c r="H166" s="165" t="s">
        <v>35</v>
      </c>
      <c r="I166" s="20" t="s">
        <v>34</v>
      </c>
      <c r="J166" s="200"/>
      <c r="K166" s="245"/>
      <c r="L166" s="246"/>
      <c r="M166" s="180" t="s">
        <v>33</v>
      </c>
    </row>
    <row r="167" spans="1:13" ht="72.75" customHeight="1" x14ac:dyDescent="0.2">
      <c r="A167" s="159"/>
      <c r="B167" s="31" t="s">
        <v>32</v>
      </c>
      <c r="C167" s="17" t="s">
        <v>14</v>
      </c>
      <c r="D167" s="15" t="s">
        <v>31</v>
      </c>
      <c r="E167" s="20" t="s">
        <v>30</v>
      </c>
      <c r="F167" s="30"/>
      <c r="G167" s="243" t="s">
        <v>29</v>
      </c>
      <c r="H167" s="163" t="s">
        <v>28</v>
      </c>
      <c r="I167" s="29"/>
      <c r="J167" s="192" t="s">
        <v>27</v>
      </c>
      <c r="K167" s="192" t="s">
        <v>0</v>
      </c>
      <c r="L167" s="223">
        <f>IF(K167="Si",1,IF(K167="No",0,"error"))</f>
        <v>1</v>
      </c>
      <c r="M167" s="171" t="s">
        <v>26</v>
      </c>
    </row>
    <row r="168" spans="1:13" ht="78.75" customHeight="1" x14ac:dyDescent="0.2">
      <c r="A168" s="159"/>
      <c r="B168" s="27"/>
      <c r="C168" s="17" t="s">
        <v>14</v>
      </c>
      <c r="D168" s="26" t="s">
        <v>25</v>
      </c>
      <c r="E168" s="26"/>
      <c r="F168" s="14" t="s">
        <v>24</v>
      </c>
      <c r="G168" s="168"/>
      <c r="H168" s="165"/>
      <c r="I168" s="15" t="s">
        <v>19</v>
      </c>
      <c r="J168" s="194"/>
      <c r="K168" s="194"/>
      <c r="L168" s="225"/>
      <c r="M168" s="173"/>
    </row>
    <row r="169" spans="1:13" ht="118" customHeight="1" x14ac:dyDescent="0.2">
      <c r="A169" s="159"/>
      <c r="B169" s="24" t="s">
        <v>23</v>
      </c>
      <c r="C169" s="17" t="s">
        <v>14</v>
      </c>
      <c r="D169" s="15" t="s">
        <v>22</v>
      </c>
      <c r="E169" s="95" t="s">
        <v>21</v>
      </c>
      <c r="F169" s="62" t="s">
        <v>20</v>
      </c>
      <c r="G169" s="139" t="s">
        <v>1</v>
      </c>
      <c r="H169" s="163" t="s">
        <v>19</v>
      </c>
      <c r="I169" s="15" t="s">
        <v>19</v>
      </c>
      <c r="J169" s="11" t="s">
        <v>5</v>
      </c>
      <c r="K169" s="23" t="s">
        <v>0</v>
      </c>
      <c r="L169" s="22">
        <f>IF(K169="Si",1,IF(K169="No",0,"error"))</f>
        <v>1</v>
      </c>
      <c r="M169" s="117" t="s">
        <v>18</v>
      </c>
    </row>
    <row r="170" spans="1:13" ht="92.25" customHeight="1" x14ac:dyDescent="0.2">
      <c r="A170" s="159"/>
      <c r="B170" s="155" t="s">
        <v>17</v>
      </c>
      <c r="C170" s="17" t="s">
        <v>14</v>
      </c>
      <c r="D170" s="57" t="s">
        <v>16</v>
      </c>
      <c r="E170" s="48" t="s">
        <v>15</v>
      </c>
      <c r="F170" s="19"/>
      <c r="G170" s="240" t="s">
        <v>1</v>
      </c>
      <c r="H170" s="164"/>
      <c r="I170" s="12"/>
      <c r="J170" s="11" t="s">
        <v>5</v>
      </c>
      <c r="K170" s="125" t="s">
        <v>0</v>
      </c>
      <c r="L170" s="128"/>
      <c r="M170" s="171" t="s">
        <v>470</v>
      </c>
    </row>
    <row r="171" spans="1:13" ht="92.25" customHeight="1" x14ac:dyDescent="0.2">
      <c r="A171" s="159"/>
      <c r="B171" s="156"/>
      <c r="C171" s="17" t="s">
        <v>14</v>
      </c>
      <c r="D171" s="15" t="s">
        <v>13</v>
      </c>
      <c r="E171" s="20" t="s">
        <v>2</v>
      </c>
      <c r="F171" s="19"/>
      <c r="G171" s="241"/>
      <c r="H171" s="164"/>
      <c r="I171" s="12"/>
      <c r="J171" s="11" t="s">
        <v>5</v>
      </c>
      <c r="K171" s="126" t="s">
        <v>0</v>
      </c>
      <c r="L171" s="22">
        <f>IF(K171="Si",1,IF(K171="No",0,"error"))</f>
        <v>1</v>
      </c>
      <c r="M171" s="172"/>
    </row>
    <row r="172" spans="1:13" ht="92.25" customHeight="1" x14ac:dyDescent="0.2">
      <c r="A172" s="159"/>
      <c r="B172" s="156"/>
      <c r="C172" s="17" t="s">
        <v>12</v>
      </c>
      <c r="D172" s="16" t="s">
        <v>11</v>
      </c>
      <c r="E172" s="20" t="s">
        <v>2</v>
      </c>
      <c r="F172" s="19"/>
      <c r="G172" s="241"/>
      <c r="H172" s="164"/>
      <c r="I172" s="12"/>
      <c r="J172" s="11" t="s">
        <v>5</v>
      </c>
      <c r="K172" s="23" t="s">
        <v>0</v>
      </c>
      <c r="L172" s="22">
        <f>IF(K172="Si",1,IF(K172="No",0,"error"))</f>
        <v>1</v>
      </c>
      <c r="M172" s="172"/>
    </row>
    <row r="173" spans="1:13" ht="92.25" customHeight="1" x14ac:dyDescent="0.2">
      <c r="A173" s="159"/>
      <c r="B173" s="156"/>
      <c r="C173" s="17" t="s">
        <v>10</v>
      </c>
      <c r="D173" s="16" t="s">
        <v>9</v>
      </c>
      <c r="E173" s="20" t="s">
        <v>2</v>
      </c>
      <c r="F173" s="19"/>
      <c r="G173" s="241"/>
      <c r="H173" s="164"/>
      <c r="I173" s="12"/>
      <c r="J173" s="11" t="s">
        <v>5</v>
      </c>
      <c r="K173" s="23" t="s">
        <v>469</v>
      </c>
      <c r="L173" s="22">
        <f>IF(K173="Si",1,IF(K173="No",0,"error"))</f>
        <v>1</v>
      </c>
      <c r="M173" s="172"/>
    </row>
    <row r="174" spans="1:13" ht="92.25" customHeight="1" x14ac:dyDescent="0.2">
      <c r="A174" s="159"/>
      <c r="B174" s="156"/>
      <c r="C174" s="17" t="s">
        <v>7</v>
      </c>
      <c r="D174" s="21" t="s">
        <v>6</v>
      </c>
      <c r="E174" s="20" t="s">
        <v>2</v>
      </c>
      <c r="F174" s="19"/>
      <c r="G174" s="241"/>
      <c r="H174" s="164"/>
      <c r="I174" s="12"/>
      <c r="J174" s="11" t="s">
        <v>5</v>
      </c>
      <c r="K174" s="23" t="s">
        <v>0</v>
      </c>
      <c r="L174" s="22">
        <f>IF(K174="Si",1,IF(K174="No",0,"error"))</f>
        <v>1</v>
      </c>
      <c r="M174" s="172"/>
    </row>
    <row r="175" spans="1:13" ht="92.25" customHeight="1" x14ac:dyDescent="0.2">
      <c r="A175" s="160"/>
      <c r="B175" s="157"/>
      <c r="C175" s="17" t="s">
        <v>4</v>
      </c>
      <c r="D175" s="16" t="s">
        <v>3</v>
      </c>
      <c r="E175" s="15" t="s">
        <v>2</v>
      </c>
      <c r="F175" s="14"/>
      <c r="G175" s="242"/>
      <c r="H175" s="165"/>
      <c r="I175" s="12"/>
      <c r="J175" s="11"/>
      <c r="K175" s="23" t="s">
        <v>0</v>
      </c>
      <c r="L175" s="22">
        <f>IF(K175="Si",1,IF(K175="No",0,"error"))</f>
        <v>1</v>
      </c>
      <c r="M175" s="173"/>
    </row>
    <row r="178" spans="1:959" s="2" customFormat="1" x14ac:dyDescent="0.2">
      <c r="A178" s="3"/>
      <c r="B178" s="9"/>
      <c r="C178" s="5"/>
      <c r="D178" s="8"/>
      <c r="E178" s="7"/>
      <c r="F178" s="1"/>
      <c r="G178" s="6"/>
      <c r="H178" s="5"/>
      <c r="I178" s="5"/>
      <c r="J178" s="4"/>
      <c r="K178" s="3"/>
      <c r="L178" s="3">
        <f>COUNTIF(L8:L175,1)</f>
        <v>111</v>
      </c>
      <c r="M178" s="137"/>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
      <c r="A179" s="3"/>
      <c r="B179" s="9"/>
      <c r="C179" s="5"/>
      <c r="D179" s="8"/>
      <c r="E179" s="7"/>
      <c r="F179" s="1"/>
      <c r="G179" s="6"/>
      <c r="H179" s="5"/>
      <c r="I179" s="5"/>
      <c r="J179" s="4"/>
      <c r="K179" s="3"/>
      <c r="L179" s="3">
        <f>COUNTIF(L8:L176,0)</f>
        <v>4</v>
      </c>
      <c r="M179" s="137"/>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
      <c r="A180" s="3"/>
      <c r="B180" s="9"/>
      <c r="C180" s="5"/>
      <c r="D180" s="8"/>
      <c r="E180" s="7"/>
      <c r="F180" s="1"/>
      <c r="G180" s="6"/>
      <c r="H180" s="5"/>
      <c r="I180" s="5"/>
      <c r="J180" s="4"/>
      <c r="K180" s="3"/>
      <c r="L180" s="10">
        <f>+L178+L179</f>
        <v>115</v>
      </c>
      <c r="M180" s="137"/>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A120:A124"/>
    <mergeCell ref="B123:B124"/>
    <mergeCell ref="A125:A129"/>
    <mergeCell ref="B125:B129"/>
    <mergeCell ref="E125:E129"/>
    <mergeCell ref="G125:G129"/>
    <mergeCell ref="H125:H129"/>
    <mergeCell ref="J125:J129"/>
    <mergeCell ref="K125:K129"/>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H81:H88"/>
    <mergeCell ref="M81:M88"/>
    <mergeCell ref="B89:B95"/>
    <mergeCell ref="E89:E95"/>
    <mergeCell ref="G89:G95"/>
    <mergeCell ref="H89:H95"/>
    <mergeCell ref="J89:J95"/>
    <mergeCell ref="M89:M95"/>
    <mergeCell ref="H98:H101"/>
    <mergeCell ref="J98:J101"/>
    <mergeCell ref="M98:M101"/>
    <mergeCell ref="A76:A80"/>
    <mergeCell ref="E77:E78"/>
    <mergeCell ref="A81:A102"/>
    <mergeCell ref="B81:B88"/>
    <mergeCell ref="E81:E88"/>
    <mergeCell ref="G81:G88"/>
    <mergeCell ref="B98:B101"/>
    <mergeCell ref="E98:E101"/>
    <mergeCell ref="G98:G10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M9:M13"/>
    <mergeCell ref="F13:F16"/>
    <mergeCell ref="I13:I16"/>
    <mergeCell ref="B14:B17"/>
    <mergeCell ref="M14:M17"/>
    <mergeCell ref="E15:E16"/>
    <mergeCell ref="G15:G17"/>
    <mergeCell ref="F17:F20"/>
    <mergeCell ref="I17:I20"/>
    <mergeCell ref="B18:B21"/>
    <mergeCell ref="M18:M21"/>
    <mergeCell ref="A8:E8"/>
    <mergeCell ref="I8:I12"/>
    <mergeCell ref="A9:A22"/>
    <mergeCell ref="B9:B13"/>
    <mergeCell ref="F9:F12"/>
    <mergeCell ref="G9:G11"/>
    <mergeCell ref="H9:H14"/>
    <mergeCell ref="G18:G21"/>
    <mergeCell ref="H18:H21"/>
    <mergeCell ref="F22:F23"/>
    <mergeCell ref="A23:A32"/>
    <mergeCell ref="B23:B24"/>
    <mergeCell ref="E23:E24"/>
    <mergeCell ref="A1:M1"/>
    <mergeCell ref="A2:M2"/>
    <mergeCell ref="A3:M3"/>
    <mergeCell ref="A4:M4"/>
    <mergeCell ref="A5:E5"/>
    <mergeCell ref="G5:G6"/>
    <mergeCell ref="H5:H6"/>
    <mergeCell ref="I5:I6"/>
    <mergeCell ref="J5:J6"/>
    <mergeCell ref="C6:D6"/>
    <mergeCell ref="K6:L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3" r:id="rId7" xr:uid="{A3392E3B-A1AC-4952-B75B-43CF028AF41D}"/>
    <hyperlink ref="G34" r:id="rId8" xr:uid="{A5DC62C7-B06C-47FF-B0E5-5CE26A47684E}"/>
    <hyperlink ref="G35" r:id="rId9" xr:uid="{CC190634-53D1-4E51-9DAE-6E5308783002}"/>
    <hyperlink ref="G53" r:id="rId10" xr:uid="{54940401-1715-4665-9026-0626E6B7A580}"/>
    <hyperlink ref="G69" r:id="rId11" xr:uid="{0E7EC4C3-7F96-4FA0-974A-A8E577B0A34B}"/>
    <hyperlink ref="G98" r:id="rId12" xr:uid="{87418D86-3F47-4C87-BAD0-1D669C498127}"/>
    <hyperlink ref="G103" r:id="rId13" xr:uid="{56DA79F7-EAFD-4C61-B30F-784F4A72624C}"/>
    <hyperlink ref="G111" r:id="rId14" xr:uid="{EDC6BA2B-C468-470B-9B92-070E5781B61C}"/>
    <hyperlink ref="G115" r:id="rId15" xr:uid="{94687915-C280-4AEC-8890-C8A667A3AB1A}"/>
    <hyperlink ref="G123" r:id="rId16" xr:uid="{2D39E997-E058-4CD9-88C4-C89781263F6B}"/>
    <hyperlink ref="G163" r:id="rId17" xr:uid="{A511D10F-1D04-41E8-AED7-59D4E7F2FCD3}"/>
    <hyperlink ref="G164" r:id="rId18" xr:uid="{2A2B444C-3923-407E-A9FB-1E530E58DB0F}"/>
    <hyperlink ref="G9" r:id="rId19" xr:uid="{3F5BC48C-AAB5-4F41-B221-07101072B049}"/>
    <hyperlink ref="G12" r:id="rId20" xr:uid="{325AEAC3-AE2E-40C7-B541-3B37515ADD2A}"/>
    <hyperlink ref="G13" r:id="rId21" xr:uid="{9EA6E380-E828-4E26-B8F2-E2B785BC306E}"/>
    <hyperlink ref="G14" r:id="rId22" xr:uid="{CDA39E50-4ADA-4ECC-9E3F-BFEAA74D560C}"/>
    <hyperlink ref="G8" r:id="rId23" xr:uid="{3C1E7386-66C7-4678-9FB6-1CA5649879C8}"/>
    <hyperlink ref="G39" r:id="rId24" xr:uid="{2DC76D4C-7164-4621-8BCB-8CB96FE0817F}"/>
    <hyperlink ref="G81" r:id="rId25" xr:uid="{BBE4D9C0-43CD-4AB7-A8E3-B9158C49428C}"/>
    <hyperlink ref="G89" r:id="rId26" xr:uid="{64A20F57-B8EF-4DE6-9AC1-9F9434180081}"/>
    <hyperlink ref="G96" r:id="rId27" xr:uid="{EC9005EA-066C-461E-9ECC-A3E0A7648FD2}"/>
    <hyperlink ref="G97" r:id="rId28" xr:uid="{10379D82-2E7D-4CCA-97B1-0CEAE6CDAC92}"/>
    <hyperlink ref="G109" r:id="rId29" xr:uid="{FB451556-82FD-4759-AA41-C451C5E2528B}"/>
    <hyperlink ref="G120" r:id="rId30" xr:uid="{42EF6ACA-0B7D-4525-9004-CFBC9115ABC1}"/>
    <hyperlink ref="G121" r:id="rId31" xr:uid="{B84E44D1-7462-42D6-9895-B25A9ABACFBA}"/>
    <hyperlink ref="G125" r:id="rId32" xr:uid="{D3677C96-7A88-4C6A-BAA2-9F41A0F478EA}"/>
    <hyperlink ref="G169" r:id="rId33" xr:uid="{0DD08DF8-1BC7-4291-8047-F49F7EA5E1E6}"/>
    <hyperlink ref="G170" r:id="rId34" xr:uid="{6A46F67B-402A-4A29-9200-733BF2EDF1E4}"/>
    <hyperlink ref="G25" r:id="rId35" xr:uid="{17509E03-BC14-4299-9A3F-C5C230D28865}"/>
    <hyperlink ref="G27" r:id="rId36" xr:uid="{615BD013-C01D-46F0-8332-C2B896B8F34F}"/>
    <hyperlink ref="G76" r:id="rId37" xr:uid="{2A486888-FF5E-4706-9085-9F7489A62077}"/>
    <hyperlink ref="G77" r:id="rId38" xr:uid="{7DABC81C-9FAA-46B9-8511-8A392D54F41F}"/>
    <hyperlink ref="G78" r:id="rId39" xr:uid="{8C61DA4B-A070-4108-945E-16A6AEE6B547}"/>
    <hyperlink ref="G110" r:id="rId40" xr:uid="{E39BEA0B-60CC-48F0-B228-C286427ECB36}"/>
    <hyperlink ref="G114" r:id="rId41" xr:uid="{09F2B784-7B46-4280-9EF1-0FEF05389B0A}"/>
    <hyperlink ref="G122" r:id="rId42" xr:uid="{13D818B5-F2C5-42FB-BDB0-E3E39B4E1497}"/>
    <hyperlink ref="G167" r:id="rId43" xr:uid="{15B34F33-B34A-4432-8F55-C737B78C1796}"/>
    <hyperlink ref="G102" r:id="rId44" xr:uid="{1F0B8243-089F-4BEF-BD64-6DD02B0227C7}"/>
    <hyperlink ref="G15" r:id="rId45" xr:uid="{57CA6660-A3B9-4647-A580-5A57B3AEB7F8}"/>
    <hyperlink ref="G22" r:id="rId46" xr:uid="{614C3CB5-926E-460E-8972-CE1DE4456B6E}"/>
    <hyperlink ref="G36" r:id="rId47" xr:uid="{A680EF8B-0BF6-4CEF-943D-25DCAE3F5BAE}"/>
    <hyperlink ref="G165" r:id="rId48" xr:uid="{50754A6A-8E1E-4C93-BA4F-732564648236}"/>
    <hyperlink ref="G31" r:id="rId49" xr:uid="{7C226F7F-6F9F-4DA8-AC9B-E6EA22DD5E6C}"/>
    <hyperlink ref="G130" r:id="rId50" xr:uid="{8CDDC572-6368-4E88-9200-CEDEA9994448}"/>
    <hyperlink ref="G139" r:id="rId51" xr:uid="{3AA87676-C7CD-4DDE-AF2E-222DF2431AC0}"/>
    <hyperlink ref="G154" r:id="rId52" xr:uid="{FC0CE26D-BE11-43FD-8679-B168D1F12AA2}"/>
    <hyperlink ref="G23" r:id="rId53" xr:uid="{EF0A243A-0A39-4850-911F-19CFB513B951}"/>
  </hyperlinks>
  <pageMargins left="0" right="0" top="0.74803149606299213" bottom="0.74803149606299213" header="0.51181102362204722" footer="0.51181102362204722"/>
  <pageSetup paperSize="5" scale="10" firstPageNumber="0" fitToHeight="3" orientation="landscape" horizontalDpi="4294967293"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K8" sqref="K8"/>
    </sheetView>
  </sheetViews>
  <sheetFormatPr baseColWidth="10" defaultColWidth="11.5" defaultRowHeight="15" x14ac:dyDescent="0.2"/>
  <cols>
    <col min="1" max="1" width="41.33203125" style="1" bestFit="1" customWidth="1"/>
    <col min="2" max="2" width="15.5" style="1" customWidth="1"/>
    <col min="3" max="16384" width="11.5" style="1"/>
  </cols>
  <sheetData>
    <row r="1" spans="1:2" ht="21" x14ac:dyDescent="0.25">
      <c r="A1" s="247" t="s">
        <v>445</v>
      </c>
      <c r="B1" s="247"/>
    </row>
    <row r="2" spans="1:2" ht="28.5" customHeight="1" x14ac:dyDescent="0.25">
      <c r="A2" s="97" t="s">
        <v>446</v>
      </c>
      <c r="B2" s="98" t="s">
        <v>447</v>
      </c>
    </row>
    <row r="3" spans="1:2" ht="28.5" customHeight="1" x14ac:dyDescent="0.25">
      <c r="A3" s="99" t="s">
        <v>448</v>
      </c>
      <c r="B3" s="100">
        <f>+'SANTA FE TERCER TRIMESTRE  '!L178</f>
        <v>111</v>
      </c>
    </row>
    <row r="4" spans="1:2" ht="28.5" customHeight="1" x14ac:dyDescent="0.25">
      <c r="A4" s="99" t="s">
        <v>449</v>
      </c>
      <c r="B4" s="100">
        <f>+'SANTA FE TERCER TRIMESTRE  '!L179</f>
        <v>4</v>
      </c>
    </row>
    <row r="5" spans="1:2" ht="28.5" customHeight="1" x14ac:dyDescent="0.25">
      <c r="A5" s="101" t="s">
        <v>450</v>
      </c>
      <c r="B5" s="102">
        <f>SUM(B3:B4)</f>
        <v>115</v>
      </c>
    </row>
    <row r="8" spans="1:2" ht="19" x14ac:dyDescent="0.25">
      <c r="A8" s="103" t="s">
        <v>451</v>
      </c>
      <c r="B8" s="104">
        <f>+B3*100%/B5</f>
        <v>0.9652173913043478</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4698-973D-4B01-BE68-F50DB02DBDF0}">
  <dimension ref="A1"/>
  <sheetViews>
    <sheetView workbookViewId="0"/>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SANTA FE TERCER TRIMESTRE  </vt:lpstr>
      <vt:lpstr>NIVEL DE CUMPLIMIENTO</vt:lpstr>
      <vt:lpstr>Hoja1</vt:lpstr>
      <vt:lpstr>'SANTA FE TERCER TRIMESTRE  '!_FilterDatabase_0</vt:lpstr>
      <vt:lpstr>'SANTA FE TERCER TRIMESTRE  '!_FilterDatabase_0_0</vt:lpstr>
      <vt:lpstr>'SANTA FE TERCER TRIMESTRE  '!_FilterDatabase_0_0_0</vt:lpstr>
      <vt:lpstr>'SANTA FE TERCER TRIMESTRE  '!Área_de_impresión</vt:lpstr>
      <vt:lpstr>'SANTA FE TERCER TRIMESTRE  '!Print_Area_0</vt:lpstr>
      <vt:lpstr>'SANTA FE TERCER TRIMESTRE  '!Print_Area_0_0</vt:lpstr>
      <vt:lpstr>'SANTA FE TERCER TRIMESTRE  '!Print_Area_0_0_0</vt:lpstr>
      <vt:lpstr>'SANTA FE TERCER TRIMESTRE  '!Print_Titles_0</vt:lpstr>
      <vt:lpstr>'SANTA FE TERCER TRIMESTRE  '!Print_Titles_0_0</vt:lpstr>
      <vt:lpstr>'SANTA FE TERCER TRIMESTRE  '!Títulos_a_imprimir</vt:lpstr>
      <vt:lpstr>'SANTA FE TERCER TRIMESTRE  '!Z_02E5D866_D53A_4EF6_B50C_D3093017D776_.wvu.FilterData</vt:lpstr>
      <vt:lpstr>'SANTA FE TERCER TRIMESTRE  '!Z_1EAEE9B9_E6FE_4188_9E38_7E6D9DDC7F9D_.wvu.FilterData</vt:lpstr>
      <vt:lpstr>'SANTA FE TERCER TRIMESTRE  '!Z_28FA599E_4F80_47B3_A19A_2948FB11B983_.wvu.FilterData</vt:lpstr>
      <vt:lpstr>'SANTA FE TERCER TRIMESTRE  '!Z_390D922C_AF95_4CC3_BEE3_A70589C89D96_.wvu.FilterData</vt:lpstr>
      <vt:lpstr>'SANTA FE TERCER TRIMESTRE  '!Z_6C3DF6E3_8733_497E_82C7_4D8B474FBE11_.wvu.FilterData</vt:lpstr>
      <vt:lpstr>'SANTA FE TERCER TRIMESTRE  '!Z_6C3DF6E3_8733_497E_82C7_4D8B474FBE11_.wvu.PrintArea</vt:lpstr>
      <vt:lpstr>'SANTA FE TERCER TRIMESTRE  '!Z_70B9DA2C_3A67_4532_B865_46B164706639_.wvu.FilterData</vt:lpstr>
      <vt:lpstr>'SANTA FE TERCER TRIMESTRE  '!Z_70B9DA2C_3A67_4532_B865_46B164706639_.wvu.PrintArea</vt:lpstr>
      <vt:lpstr>'SANTA FE TERCER TRIMESTRE  '!Z_87B5649D_2E35_4724_A804_B6030808A779_.wvu.FilterData</vt:lpstr>
      <vt:lpstr>'SANTA FE TERCER TRIMESTRE  '!Z_BF874B2C_4DFD_4433_81A9_B6E7EAB81C49_.wvu.FilterData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Usuario de Microsoft Office</cp:lastModifiedBy>
  <dcterms:created xsi:type="dcterms:W3CDTF">2020-06-30T19:21:10Z</dcterms:created>
  <dcterms:modified xsi:type="dcterms:W3CDTF">2021-09-23T20:04:42Z</dcterms:modified>
</cp:coreProperties>
</file>