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igut\Documents\LAURA ARENAS\ALSF\"/>
    </mc:Choice>
  </mc:AlternateContent>
  <bookViews>
    <workbookView xWindow="0" yWindow="1320" windowWidth="28800" windowHeight="11040"/>
  </bookViews>
  <sheets>
    <sheet name="ALSF" sheetId="1" r:id="rId1"/>
  </sheets>
  <definedNames>
    <definedName name="_xlnm._FilterDatabase" localSheetId="0" hidden="1">ALSF!$I$6:$AA$175</definedName>
    <definedName name="_FilterDatabase_0" localSheetId="0">ALSF!$A$5:$L$174</definedName>
    <definedName name="_FilterDatabase_0_0" localSheetId="0">ALSF!$A$5:$L$174</definedName>
    <definedName name="_FilterDatabase_0_0_0" localSheetId="0">ALSF!$A$5:$L$174</definedName>
    <definedName name="_xlnm.Print_Area" localSheetId="0">ALSF!$A$4:$L$174</definedName>
    <definedName name="Print_Area_0" localSheetId="0">ALSF!$A$4:$L$174</definedName>
    <definedName name="Print_Area_0_0" localSheetId="0">ALSF!$A$4:$L$174</definedName>
    <definedName name="Print_Area_0_0_0" localSheetId="0">ALSF!$A$4:$L$174</definedName>
    <definedName name="Print_Titles_0" localSheetId="0">ALSF!$2:$5</definedName>
    <definedName name="Print_Titles_0_0" localSheetId="0">ALSF!$2:$5</definedName>
    <definedName name="Print_Titles_0_0_0" localSheetId="0">ALSF!#REF!</definedName>
    <definedName name="_xlnm.Print_Titles" localSheetId="0">ALSF!$2:$5</definedName>
    <definedName name="Z_02E5D866_D53A_4EF6_B50C_D3093017D776_.wvu.FilterData" localSheetId="0">ALSF!$A$5:$L$174</definedName>
    <definedName name="Z_1EAEE9B9_E6FE_4188_9E38_7E6D9DDC7F9D_.wvu.FilterData" localSheetId="0">ALSF!$A$5:$L$174</definedName>
    <definedName name="Z_28FA599E_4F80_47B3_A19A_2948FB11B983_.wvu.FilterData" localSheetId="0">ALSF!$A$5:$L$174</definedName>
    <definedName name="Z_390D922C_AF95_4CC3_BEE3_A70589C89D96_.wvu.FilterData" localSheetId="0">ALSF!$A$5:$L$174</definedName>
    <definedName name="Z_6C3DF6E3_8733_497E_82C7_4D8B474FBE11_.wvu.FilterData" localSheetId="0">ALSF!$A$5:$L$174</definedName>
    <definedName name="Z_6C3DF6E3_8733_497E_82C7_4D8B474FBE11_.wvu.PrintArea" localSheetId="0">ALSF!$A:$L</definedName>
    <definedName name="Z_70B9DA2C_3A67_4532_B865_46B164706639_.wvu.FilterData" localSheetId="0">ALSF!$A$5:$L$174</definedName>
    <definedName name="Z_70B9DA2C_3A67_4532_B865_46B164706639_.wvu.PrintArea" localSheetId="0">ALSF!$A:$L</definedName>
    <definedName name="Z_87B5649D_2E35_4724_A804_B6030808A779_.wvu.FilterData" localSheetId="0">ALSF!$A$5:$L$174</definedName>
    <definedName name="Z_BF874B2C_4DFD_4433_81A9_B6E7EAB81C49_.wvu.FilterData" localSheetId="0">ALSF!$A$5:$L$174</definedName>
  </definedNames>
  <calcPr calcId="162913"/>
</workbook>
</file>

<file path=xl/calcChain.xml><?xml version="1.0" encoding="utf-8"?>
<calcChain xmlns="http://schemas.openxmlformats.org/spreadsheetml/2006/main">
  <c r="J173" i="1" l="1"/>
  <c r="J167" i="1" l="1"/>
  <c r="J138" i="1"/>
  <c r="J131" i="1" l="1"/>
  <c r="J166" i="1" l="1"/>
  <c r="J156" i="1"/>
  <c r="J91" i="1"/>
  <c r="J35" i="1"/>
  <c r="J30" i="1"/>
  <c r="F243" i="1"/>
  <c r="J85" i="1"/>
  <c r="J140" i="1"/>
  <c r="J139" i="1"/>
  <c r="J7" i="1" l="1"/>
  <c r="G249" i="1"/>
  <c r="G250" i="1" s="1"/>
  <c r="G251" i="1" s="1"/>
  <c r="G530" i="1" l="1"/>
  <c r="J132" i="1"/>
  <c r="J133" i="1"/>
  <c r="J134" i="1"/>
  <c r="J135" i="1"/>
  <c r="J136" i="1"/>
  <c r="J137" i="1"/>
  <c r="J130" i="1"/>
  <c r="J14" i="1"/>
  <c r="J150" i="1"/>
  <c r="J151" i="1"/>
  <c r="J152" i="1"/>
  <c r="J145" i="1"/>
  <c r="J146" i="1"/>
  <c r="J147" i="1"/>
  <c r="J148" i="1"/>
  <c r="J149" i="1"/>
  <c r="J141" i="1"/>
  <c r="J142" i="1"/>
  <c r="J143" i="1"/>
  <c r="J144" i="1"/>
  <c r="J22" i="1"/>
  <c r="J8" i="1"/>
  <c r="J9" i="1"/>
  <c r="J10" i="1"/>
  <c r="J11" i="1"/>
  <c r="J12" i="1"/>
  <c r="J13" i="1"/>
  <c r="J15" i="1"/>
  <c r="J16" i="1"/>
  <c r="J17" i="1"/>
  <c r="J18" i="1"/>
  <c r="J19" i="1"/>
  <c r="J20" i="1"/>
  <c r="J21" i="1"/>
  <c r="J23" i="1"/>
  <c r="J24" i="1"/>
  <c r="J25" i="1"/>
  <c r="J26" i="1"/>
  <c r="J27" i="1"/>
  <c r="J28" i="1"/>
  <c r="J29" i="1"/>
  <c r="J31" i="1"/>
  <c r="J32" i="1"/>
  <c r="J33" i="1"/>
  <c r="J34" i="1"/>
  <c r="J37" i="1"/>
  <c r="J38" i="1"/>
  <c r="J40" i="1"/>
  <c r="J41" i="1"/>
  <c r="J42" i="1"/>
  <c r="J43" i="1"/>
  <c r="J44" i="1"/>
  <c r="J45" i="1"/>
  <c r="J46" i="1"/>
  <c r="J47" i="1"/>
  <c r="J48" i="1"/>
  <c r="J49" i="1"/>
  <c r="J50" i="1"/>
  <c r="J51" i="1"/>
  <c r="J52" i="1"/>
  <c r="J68" i="1"/>
  <c r="J69" i="1"/>
  <c r="J70" i="1"/>
  <c r="J71" i="1"/>
  <c r="J72" i="1"/>
  <c r="J73" i="1"/>
  <c r="J74" i="1"/>
  <c r="J75" i="1"/>
  <c r="J76" i="1"/>
  <c r="J77" i="1"/>
  <c r="J78" i="1"/>
  <c r="J79" i="1"/>
  <c r="J80" i="1"/>
  <c r="J81" i="1"/>
  <c r="J82" i="1"/>
  <c r="J83" i="1"/>
  <c r="J84" i="1"/>
  <c r="J86" i="1"/>
  <c r="J87" i="1"/>
  <c r="J95" i="1"/>
  <c r="J96" i="1"/>
  <c r="J98" i="1"/>
  <c r="J99" i="1"/>
  <c r="J100" i="1"/>
  <c r="J103" i="1"/>
  <c r="J104" i="1"/>
  <c r="J105" i="1"/>
  <c r="J106" i="1"/>
  <c r="J107" i="1"/>
  <c r="J108" i="1"/>
  <c r="J109" i="1"/>
  <c r="J110" i="1"/>
  <c r="J111" i="1"/>
  <c r="J112" i="1"/>
  <c r="J113" i="1"/>
  <c r="J115" i="1"/>
  <c r="J116" i="1"/>
  <c r="J117" i="1"/>
  <c r="J118" i="1"/>
  <c r="J119" i="1"/>
  <c r="J120" i="1"/>
  <c r="J121" i="1"/>
  <c r="J122" i="1"/>
  <c r="J123" i="1"/>
  <c r="J125" i="1"/>
  <c r="J126" i="1"/>
  <c r="J127" i="1"/>
  <c r="J128" i="1"/>
  <c r="J162" i="1"/>
  <c r="J163" i="1"/>
  <c r="J164" i="1"/>
  <c r="J165" i="1"/>
  <c r="J168" i="1"/>
  <c r="J169" i="1"/>
  <c r="J171" i="1"/>
  <c r="J172" i="1"/>
  <c r="J174" i="1"/>
  <c r="C184" i="1" l="1"/>
  <c r="D183" i="1" l="1"/>
  <c r="D182" i="1"/>
</calcChain>
</file>

<file path=xl/comments1.xml><?xml version="1.0" encoding="utf-8"?>
<comments xmlns="http://schemas.openxmlformats.org/spreadsheetml/2006/main">
  <authors>
    <author/>
  </authors>
  <commentList>
    <comment ref="M5" authorId="0" shapeId="0">
      <text>
        <r>
          <rPr>
            <sz val="11"/>
            <color rgb="FF000000"/>
            <rFont val="Calibri"/>
            <family val="2"/>
            <charset val="1"/>
          </rPr>
          <t>Dejamos sugeridos los posibles responsables</t>
        </r>
      </text>
    </comment>
    <comment ref="R5" authorId="0" shapeId="0">
      <text>
        <r>
          <rPr>
            <sz val="11"/>
            <color rgb="FF000000"/>
            <rFont val="Calibri"/>
            <family val="2"/>
            <charset val="1"/>
          </rPr>
          <t>Verificar que la información o enlace funciona correctamente en la web.</t>
        </r>
      </text>
    </comment>
  </commentList>
</comments>
</file>

<file path=xl/sharedStrings.xml><?xml version="1.0" encoding="utf-8"?>
<sst xmlns="http://schemas.openxmlformats.org/spreadsheetml/2006/main" count="1239" uniqueCount="631">
  <si>
    <t>Categoría de información</t>
  </si>
  <si>
    <t>Explicación</t>
  </si>
  <si>
    <t>Normatividad</t>
  </si>
  <si>
    <t>Categoría</t>
  </si>
  <si>
    <t>Subcategoría</t>
  </si>
  <si>
    <t>Descripción</t>
  </si>
  <si>
    <t>Si</t>
  </si>
  <si>
    <t>N/A</t>
  </si>
  <si>
    <t>Observaciones de la Verificación de Cumplimiento y/o Justificación de N/A</t>
  </si>
  <si>
    <t>Oficina y responsable de producir la información</t>
  </si>
  <si>
    <t>Oficina y responsable de publicar</t>
  </si>
  <si>
    <t>Fecha de Publicación</t>
  </si>
  <si>
    <t>Periodo de Actualización</t>
  </si>
  <si>
    <t>Acciones de monitoreo</t>
  </si>
  <si>
    <t>Dec. 103, Art. 4</t>
  </si>
  <si>
    <t>X</t>
  </si>
  <si>
    <t>Mecanismos de contacto con el sujeto obligado: En botón de “Transparencia y Derecho de Acceso a la Información” y en el pie de página principal”</t>
  </si>
  <si>
    <t>1.1</t>
  </si>
  <si>
    <t>Mecanismos para la atención al ciudadano</t>
  </si>
  <si>
    <t>a</t>
  </si>
  <si>
    <t>Espacios físicos destinados para el contacto con la entidad.</t>
  </si>
  <si>
    <t>Puntos de atención al ciudadano.</t>
  </si>
  <si>
    <t>Art. 9, lit a), Ley 1712 de 2014</t>
  </si>
  <si>
    <t>Mecanismos para la atención al ciuidadano</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</si>
  <si>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</si>
  <si>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</si>
  <si>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</si>
  <si>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</si>
  <si>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</si>
  <si>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</si>
  <si>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</si>
  <si>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</si>
  <si>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</si>
  <si>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</si>
  <si>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</si>
  <si>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1.2</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</si>
  <si>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</si>
  <si>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</si>
  <si>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</si>
  <si>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</si>
  <si>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</si>
  <si>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</si>
  <si>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</si>
  <si>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</si>
  <si>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</si>
  <si>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1.3</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</si>
  <si>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</si>
  <si>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</si>
  <si>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</si>
  <si>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</si>
  <si>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</si>
  <si>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</si>
  <si>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1.4</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</si>
  <si>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</si>
  <si>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</si>
  <si>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</si>
  <si>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</si>
  <si>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Información de interés: En botón de “Transparencia y Derecho de Acceso a la Información” y en una misma sección.</t>
  </si>
  <si>
    <t>2.1</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</si>
  <si>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</si>
  <si>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</si>
  <si>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</si>
  <si>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</si>
  <si>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</si>
  <si>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2.2</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</si>
  <si>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</si>
  <si>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</si>
  <si>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</si>
  <si>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2.3</t>
  </si>
  <si>
    <t>Convocatorias</t>
  </si>
  <si>
    <t>Convocatorias dirigidas a ciudadanos, usuarios y grupos de interés, especificando objetivos, requisitos y fechas de participación en dichos espacios.</t>
  </si>
  <si>
    <t>2.4</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</si>
  <si>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</si>
  <si>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</si>
  <si>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</si>
  <si>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2.5</t>
  </si>
  <si>
    <t>Glosario</t>
  </si>
  <si>
    <t>Glosario que contenga el conjunto de términos que usa la entidad o que tienen relación con su actividad.</t>
  </si>
  <si>
    <t>2.6</t>
  </si>
  <si>
    <t>Noticias</t>
  </si>
  <si>
    <t>Sección que contenga las noticias más relevantes para sus usuarios, ciudadanos y grupos de interés y que estén relacionadas con su actividad.</t>
  </si>
  <si>
    <t>2.7</t>
  </si>
  <si>
    <t>Calendario de actividades</t>
  </si>
  <si>
    <t>Calendario de eventos y fechas clave relacionadas con los procesos misionales de la entidad.</t>
  </si>
  <si>
    <t>2.8</t>
  </si>
  <si>
    <t>Información para niños y jóvenes</t>
  </si>
  <si>
    <t>El sujeto obligado diseña y publica información dirigida para los niños y jóvenes sobre la entidad, sus servicios o sus actividades, de manera didáctica.</t>
  </si>
  <si>
    <t>Art. 8, Ley 1712 de 2014</t>
  </si>
  <si>
    <t>2.9</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</si>
  <si>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</si>
  <si>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</si>
  <si>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</si>
  <si>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</si>
  <si>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Estructura orgánica y talento humano: En botón de “Transparencia y Derecho de Acceso a la Información” y en una misma sección.</t>
  </si>
  <si>
    <t>3.1</t>
  </si>
  <si>
    <t>Misión y visión</t>
  </si>
  <si>
    <t>Misión y visión de acuerdo con la norma de creación o reestructuración o según lo definido en el sistema de gestión de calidad de la entidad.</t>
  </si>
  <si>
    <t>3.2</t>
  </si>
  <si>
    <t>Funciones y deberes</t>
  </si>
  <si>
    <t>Funciones y deberes de acuerdo con su norma de creación o reestructuración. Si alguna norma le asigna funciones adicionales, éstas también se deben incluir en este punto.</t>
  </si>
  <si>
    <t>3.3</t>
  </si>
  <si>
    <t>Procesos y procedimientos</t>
  </si>
  <si>
    <t>Procesos y procedimientos para la toma de decisiones en las  diferentes áreas.</t>
  </si>
  <si>
    <t>Art. 9, lit c), Ley 1712 de 2014</t>
  </si>
  <si>
    <t>3.4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</si>
  <si>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</si>
  <si>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</si>
  <si>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</si>
  <si>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</si>
  <si>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</si>
  <si>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3.5</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</si>
  <si>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</si>
  <si>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</si>
  <si>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</si>
  <si>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</si>
  <si>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</si>
  <si>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</si>
  <si>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</si>
  <si>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</si>
  <si>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</si>
  <si>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</si>
  <si>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</si>
  <si>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</si>
  <si>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</si>
  <si>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</si>
  <si>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</si>
  <si>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</si>
  <si>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</si>
  <si>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</si>
  <si>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</si>
  <si>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</si>
  <si>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3.6</t>
  </si>
  <si>
    <t>Listado de entidades que integran el sector/rama/organismo, con enlace al sitio Web de cada una de éstas, en el caso de existir.</t>
  </si>
  <si>
    <t>3.7</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</si>
  <si>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</si>
  <si>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</si>
  <si>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</si>
  <si>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3.8</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</si>
  <si>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</si>
  <si>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</si>
  <si>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</si>
  <si>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4.1</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</si>
  <si>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</si>
  <si>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</si>
  <si>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</si>
  <si>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</si>
  <si>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</si>
  <si>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</si>
  <si>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</si>
  <si>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</si>
  <si>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</si>
  <si>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</si>
  <si>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</si>
  <si>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</si>
  <si>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</si>
  <si>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</si>
  <si>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</si>
  <si>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</si>
  <si>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</si>
  <si>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</si>
  <si>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4.2</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</si>
  <si>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</si>
  <si>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</si>
  <si>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</si>
  <si>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</si>
  <si>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</si>
  <si>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</si>
  <si>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</si>
  <si>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De acuerdo con los principios de oportunidad y publicidad.</t>
  </si>
  <si>
    <t>4.3</t>
  </si>
  <si>
    <t>Otros sujetos obligados</t>
  </si>
  <si>
    <t>Todas las normas generales y reglamentarias relacionadas con su operación.</t>
  </si>
  <si>
    <t>Presupuesto</t>
  </si>
  <si>
    <t>5.1</t>
  </si>
  <si>
    <t>Presupuesto general asignado</t>
  </si>
  <si>
    <t>Presupuesto general asignado para cada año fiscal.</t>
  </si>
  <si>
    <t>Art. 9, lit b), Ley 1712 de 2014,
Arts.74 y 77 Ley 1474 de 2011
Par.</t>
  </si>
  <si>
    <t>5.2</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</si>
  <si>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</si>
  <si>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</si>
  <si>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</si>
  <si>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</si>
  <si>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</si>
  <si>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5.3</t>
  </si>
  <si>
    <t>Estados financieros</t>
  </si>
  <si>
    <t>Estados financieros para los sujetos obligados que aplique.</t>
  </si>
  <si>
    <t>Planeación</t>
  </si>
  <si>
    <t>6.1</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</si>
  <si>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</si>
  <si>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</si>
  <si>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</si>
  <si>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</si>
  <si>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</si>
  <si>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</si>
  <si>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</si>
  <si>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</si>
  <si>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</si>
  <si>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</si>
  <si>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6.2</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</si>
  <si>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</si>
  <si>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</si>
  <si>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</si>
  <si>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</si>
  <si>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</si>
  <si>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</si>
  <si>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</si>
  <si>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</si>
  <si>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</si>
  <si>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</si>
  <si>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6.3</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</si>
  <si>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</si>
  <si>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</si>
  <si>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</si>
  <si>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</si>
  <si>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6.4</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</si>
  <si>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</si>
  <si>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</si>
  <si>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</si>
  <si>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6.5</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</si>
  <si>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</si>
  <si>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</si>
  <si>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</si>
  <si>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</si>
  <si>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</si>
  <si>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</si>
  <si>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</si>
  <si>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6.6</t>
  </si>
  <si>
    <t>Informes de empalme</t>
  </si>
  <si>
    <t>Informe de empalme del representante legal, cuando haya un cambio del mismo.</t>
  </si>
  <si>
    <t>Se debe publicar antes de la desvinculación del representante legal de la entidad.</t>
  </si>
  <si>
    <t>Control</t>
  </si>
  <si>
    <t>7.1</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</si>
  <si>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</si>
  <si>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</si>
  <si>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</si>
  <si>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</si>
  <si>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</si>
  <si>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</si>
  <si>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</si>
  <si>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</si>
  <si>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</si>
  <si>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</si>
  <si>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</si>
  <si>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7.2</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</si>
  <si>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</si>
  <si>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</si>
  <si>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</si>
  <si>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</si>
  <si>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7.3</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</si>
  <si>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</si>
  <si>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</si>
  <si>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</si>
  <si>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</si>
  <si>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7.4</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</si>
  <si>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</si>
  <si>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</si>
  <si>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</si>
  <si>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</si>
  <si>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</si>
  <si>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7.5</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</si>
  <si>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</si>
  <si>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</si>
  <si>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</si>
  <si>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</si>
  <si>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7.6</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</si>
  <si>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</si>
  <si>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</si>
  <si>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</si>
  <si>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</si>
  <si>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</si>
  <si>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</si>
  <si>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</si>
  <si>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Contratación</t>
  </si>
  <si>
    <t>8.1</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</si>
  <si>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</si>
  <si>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</si>
  <si>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</si>
  <si>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</si>
  <si>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8.2</t>
  </si>
  <si>
    <t>Publicación de la ejecución de contratos</t>
  </si>
  <si>
    <t>Aprobaciones, autorizaciones, requerimientos o informes del supervisor o del interventor, que prueben la ejecución de los contratos.</t>
  </si>
  <si>
    <t>Art.10, Ley 1712 de 2014
Arts. 8 y 9, Dec. 103 de 2015</t>
  </si>
  <si>
    <t>8.3</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</si>
  <si>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</si>
  <si>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</si>
  <si>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</si>
  <si>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</si>
  <si>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8.4</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</si>
  <si>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</si>
  <si>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</si>
  <si>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</si>
  <si>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</si>
  <si>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</si>
  <si>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</si>
  <si>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</si>
  <si>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9.1</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</si>
  <si>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</si>
  <si>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</si>
  <si>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</si>
  <si>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</si>
  <si>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</si>
  <si>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</si>
  <si>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</si>
  <si>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Instrumentos de gestión de información pública. Información mínima de los artículos 9, 10 y 11 de la Ley 1712 de 2014</t>
  </si>
  <si>
    <t>10.2</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</si>
  <si>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</si>
  <si>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</si>
  <si>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</si>
  <si>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</si>
  <si>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</si>
  <si>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</si>
  <si>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</si>
  <si>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</si>
  <si>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</si>
  <si>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</si>
  <si>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</si>
  <si>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</si>
  <si>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10.3</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</si>
  <si>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</si>
  <si>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</si>
  <si>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</si>
  <si>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</si>
  <si>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</si>
  <si>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</si>
  <si>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</si>
  <si>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</si>
  <si>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</si>
  <si>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</si>
  <si>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</si>
  <si>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</si>
  <si>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10.4</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</si>
  <si>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</si>
  <si>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</si>
  <si>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</si>
  <si>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</si>
  <si>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</si>
  <si>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</si>
  <si>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10.5</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</si>
  <si>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</si>
  <si>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</si>
  <si>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</si>
  <si>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10.6</t>
  </si>
  <si>
    <t>Tablas de Retención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</si>
  <si>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</si>
  <si>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</si>
  <si>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</si>
  <si>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10.7</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</si>
  <si>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</si>
  <si>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</si>
  <si>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</si>
  <si>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</si>
  <si>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</si>
  <si>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10.8</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</si>
  <si>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</si>
  <si>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</si>
  <si>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</si>
  <si>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</si>
  <si>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</si>
  <si>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</si>
  <si>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10.9</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</si>
  <si>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</si>
  <si>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</si>
  <si>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</si>
  <si>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</si>
  <si>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10.10</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</si>
  <si>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</si>
  <si>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</si>
  <si>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</si>
  <si>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</si>
  <si>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</si>
  <si>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</si>
  <si>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</si>
  <si>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</si>
  <si>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</si>
  <si>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</si>
  <si>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</si>
  <si>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</si>
  <si>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</si>
  <si>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</si>
  <si>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SEGÚN APLIQUE</t>
  </si>
  <si>
    <t>VERIFICACION PERNAMENTE</t>
  </si>
  <si>
    <t>Sensibilización en datos abiertos con MINTIC, para nivel central y localidades, pendiente por confirmación de MINTIC  para el 19 o el 24 de Agosto.</t>
  </si>
  <si>
    <t>SE ESTA ACTUALIZANDO LA INFORMACIÓN POR PARTE DE LA OFICINA DE SERVICIO AL CIUDADANO. PENDIENTE POR PASAR LA ACTUALIZACION</t>
  </si>
  <si>
    <t>Cumplimiento</t>
  </si>
  <si>
    <t>PERIODICAMENTE DE ACUERDO  CON LAS CONSULTAS REALIZADAS POR LOS USUARIOS, CIUDADANOS Y GRUPOS DE INTERES</t>
  </si>
  <si>
    <t xml:space="preserve">PENDIENTE POR LA OFICINA DE COMUNICACIONES SU ACTUALIZACIÓN </t>
  </si>
  <si>
    <t>PERIODICAMENTE</t>
  </si>
  <si>
    <t>ANUAL</t>
  </si>
  <si>
    <t>MENSUAL</t>
  </si>
  <si>
    <t>LA DIRECCIÓN FINANCIERA SUMINISTRA LA INFORMACIÓN</t>
  </si>
  <si>
    <t>TRIMESTRAL</t>
  </si>
  <si>
    <t>LOS PLANES DE GESTIÓN SE  ENCUENTRAN HASTA EL 2015</t>
  </si>
  <si>
    <t>SEGÚN CAMBIOS DE ADMINISTRACIÓN</t>
  </si>
  <si>
    <t>SE SOLICITARA  A LA OFICINA DE CONTRATOS REALIZAR EL VÍNCULO DIRECTO AL PROCESO EN SECOP</t>
  </si>
  <si>
    <t>criterios cumplidos</t>
  </si>
  <si>
    <t>criterios por cumplir</t>
  </si>
  <si>
    <t>CUANDO SE REQUIERA</t>
  </si>
  <si>
    <t>OBSERVACIONES
(Responsables)</t>
  </si>
  <si>
    <t>DTI Y PLANEACION</t>
  </si>
  <si>
    <t>DIT_ MONITOREO DE PLATAFORMA</t>
  </si>
  <si>
    <t>PERIODICAMENTE DE ACUERDO  CON LOS ENVENTOS QUE RESULTEN DE LA ACTIVIDAD</t>
  </si>
  <si>
    <t>OFICINA ASESORA DE PLANEACION</t>
  </si>
  <si>
    <t>CADA VEZ QUE SE REQUIERA</t>
  </si>
  <si>
    <t>CUANDO EXISTA LA MODIFICACIÓN</t>
  </si>
  <si>
    <t>CUANDO EXISTA MODIFICACIÓN</t>
  </si>
  <si>
    <t>CADA VEZ QUE SE GENERE UNA NORMA</t>
  </si>
  <si>
    <t>OFICINA DE CONTROL INTERNO</t>
  </si>
  <si>
    <t>OFICINA ASESORA DE COMUNICACIONES</t>
  </si>
  <si>
    <t>RESPONSABLES DE SUBIR INFORMACIÓN AL SECOP Y GENERAR EL CUADRO EN EXCEL CON VÍNCULO DIRECTO A LOS PROCESOS</t>
  </si>
  <si>
    <t>LA OFICINA JURIDICAL DEL NIVEL CENTRAL DEBE SACAR DEL REPORTE GENERAL, LO ESPECIFICO DE LAS LOCALIDADES</t>
  </si>
  <si>
    <t>CADA VEZ QUE SE SUFRA CAMBIOS</t>
  </si>
  <si>
    <t>CADA VEZ QUE SE GENEREN CAMBIOS EN LA INFORMACIÓN</t>
  </si>
  <si>
    <t>PENDIENTES POR APROBACIÓN</t>
  </si>
  <si>
    <t>DIRECCION ADMINISTRATIVA</t>
  </si>
  <si>
    <t>EN EL MOMENTO DE MODIFICAR LA NORMA</t>
  </si>
  <si>
    <t>CUANDO SE NECESITE ACTUALIZAR EL VINCULO</t>
  </si>
  <si>
    <t>SERVICIO AL CIUDADANO</t>
  </si>
  <si>
    <t>CUANDO SE GENEREN CAMBIOS</t>
  </si>
  <si>
    <t xml:space="preserve">SUBSECRETARIA DE GESTION INSTITUCIONAL 
</t>
  </si>
  <si>
    <t>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t>
  </si>
  <si>
    <t>ATENCION A LA CIUDADANIA</t>
  </si>
  <si>
    <t>DIRECCION FINANCIERA</t>
  </si>
  <si>
    <t>DIRECCION JURIDICA</t>
  </si>
  <si>
    <t xml:space="preserve">DIRECCION JURIDICA
</t>
  </si>
  <si>
    <t>Actualiza la información tanto del nivel central como del las localidades</t>
  </si>
  <si>
    <t xml:space="preserve">Actualiza la información </t>
  </si>
  <si>
    <t>Actualiza información</t>
  </si>
  <si>
    <t>La DGTH envía la información en excel</t>
  </si>
  <si>
    <t xml:space="preserve">
OFICINA ASESORA DE COMUNICACIONES
</t>
  </si>
  <si>
    <t>actualiza la información de acuerdo a la expedición de la norma</t>
  </si>
  <si>
    <t>DESPACHO
DIRECCIÓN DE GESTION DEL TALENTO HUMANO</t>
  </si>
  <si>
    <t>Actualiza la información</t>
  </si>
  <si>
    <t>QUIEN MANEJA SECP DEBE SUBIR LA INFORMACIÓN Y GENERAR EL ARCHIVO EN EXCEL</t>
  </si>
  <si>
    <t xml:space="preserve">
OFICINA DE ATENCION AL CIUDADANO</t>
  </si>
  <si>
    <t>OFICINA DE ATENCION AL CIUDADANO</t>
  </si>
  <si>
    <t>Directorio de entidades DEL SECTOR</t>
  </si>
  <si>
    <t>PUBLICACIONES</t>
  </si>
  <si>
    <t xml:space="preserve">PRIMER TRIMESTRE DE 2018
enero - marzo </t>
  </si>
  <si>
    <t>SEGUNDO TRIMESTRE DE 2018
abril - junio</t>
  </si>
  <si>
    <t>ACTUALIZACIONES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</si>
  <si>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</si>
  <si>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</si>
  <si>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</si>
  <si>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En cumplimiento a la circular 039 de la Alta Consejería Distrital de las TIC se cambia el nombre del menú de TRANSPARENCIA a ENTIDAD y se agrega el botón con el nombre Transparencia y Acceso a la Información Püblica.</t>
  </si>
  <si>
    <t>De acuerdo con Circular No. 001 de 29 de enero de 2017 de la Alta Consejería de las Tic, y comunicado de la Procuraduría, se avala para el correo electrónico institucional el link al Sistema Distrital de Quejas y Soluciones</t>
  </si>
  <si>
    <t>Se realiza la publicación de indice de información clasificada y reservada y el inventario de activos de información, en DATOS ABIERTOS BOGOTA, en este momento esta en proceso de FEDERACIÓN, para realizar el transpaso a DATOS.GOV.CO</t>
  </si>
  <si>
    <t>http://datosabiertos.bogota.gov.co/organization/secretaria-distrital-de-gobierno</t>
  </si>
  <si>
    <t>La oficina de Comunicaciones esta en proceso de diseño de presentación para niños y niñas en casos específicos de la Secretaría Distrital de Gobierno</t>
  </si>
  <si>
    <t>Publicados hasta Didiembre de 2017</t>
  </si>
  <si>
    <t>Se actualiza el vinculo al SECOP II</t>
  </si>
  <si>
    <t xml:space="preserve">Tanto para la sección Información Contractual como de Ejecución de contratos, teniendo en cuenta que con la plataforma de SECOPII, los mismos contratistas suben las certificaciones de cumplimiento y la única forma de consulta es desde esta plataforma, para el 2018 se realizan las siguientes acciones.
1. Se coloca el vinculo al SECOPII- https://www.colombiacompra.gov.co/secop/secop-ii 
2. Se publica la guía de búsqueda pública en el SECOP - http://www.gobiernobogota.gov.co/transparencia/contratacion/informacion_contractual 
3. Se publica la Guía de Búsqueda pública de Pliegos y Contratos electrónicos SECOPII – mismo vinculo del numeral 2.
4. Se publica el video SECOPII para ciudadanos: Cómo buscar un proceo en el SECOPII - http://www.gobiernobogota.gov.co/content/video-secop-ii-ciudadanos-buscar-proceso-secop-ii - ACTA DE REUNION 21 DE FEBRERO
</t>
  </si>
  <si>
    <t>Se publica en datos abiertos bogota.gov.co</t>
  </si>
  <si>
    <t>A la fecha se encuentra actualizada hasta febrero 28 de 2018</t>
  </si>
  <si>
    <t xml:space="preserve">De conformidad con la Circular 016 de la Alta consejería de las TICS - Vinculación del SIDEAP con los sitios Web Distritales, se actualiza la imagen y el vínculo directo a los servidores públicos de la entidad
Se actualiza el directorio de funcionarios y contratistas tanto del nivel central como de las localidades  primer trimestre de 2018 en formato en excel. 
</t>
  </si>
  <si>
    <t xml:space="preserve">Se actualizan los perfiles por cambio de dependencia de la doctora Liliana Casas en Planeación,  del la doctora Lady Jhoanna Medina de Control Interno, y la directora de Convivencia y Diálogo Social la doctora María Adelaida Palacio. </t>
  </si>
  <si>
    <t>Publicación del Informe de Seguimiento de Giros, Reservas Prespuestales y Pasivos Exigibles, Vivencia 2017</t>
  </si>
  <si>
    <t>Se actualiza la DIRECCIÓN correspondiente a la Curaduría Urbana 1, ubicada en preguntas frecuentes-atención a la ciudadanía</t>
  </si>
  <si>
    <t>Se actualizan las noticias correspndientes al primer trimestre de 2018</t>
  </si>
  <si>
    <t xml:space="preserve">se registran las fechas de vigencia de la  LICITACIÓN PÚBLICA SGLIC 001 DE 2018 </t>
  </si>
  <si>
    <t>Se actualizan las normas correspondientes al primer trimestre.</t>
  </si>
  <si>
    <t xml:space="preserve">Publicado el Presupuesto de 2018
Listado de apropiaciones
</t>
  </si>
  <si>
    <t>Se actualiza Plan de Gasto público en cumplimiento a lo establecido en el Art. 74 de la Ley 1474 - Plan de Acción.</t>
  </si>
  <si>
    <r>
      <t xml:space="preserve">Observaciones y evidencias del cambio
</t>
    </r>
    <r>
      <rPr>
        <sz val="11"/>
        <rFont val="Calibri"/>
        <family val="2"/>
        <charset val="1"/>
      </rPr>
      <t xml:space="preserve">Se debe tomar evidencia antes y despues del cambio y guardarlas en un sitio virtual </t>
    </r>
  </si>
  <si>
    <t>Se encuentra publicado hasta el cuarto trimestre de 2017</t>
  </si>
  <si>
    <t>Se actualiza la matriz de autodiagnóstico de Ley 1712 a Marzo de 2018</t>
  </si>
  <si>
    <t>Se actualiza y se publica. Se realiza reunión con Profesional de la Procuraduría General de la Nación el 8 de febrero de 2018.
Se realizará al interior de la entidad la gestión correspondiente de acuerdo lo establecido en la Resolución 3564. "El Registro de Activos de Información, el índice de Información Clasificada y Reservada, el Esquema de Publicación de Información, el Programa de Gestión Documental y las tablas de Retención Documental (de conformidad con lo establecido por el Acuerdo N° 004 de 2013 del Archivo General de la Nación), deben ser adoptados y actualizados por medio de acto administrativo o documento equivalente de acuerdo con el régimen legal al sujeto obligado."</t>
  </si>
  <si>
    <t xml:space="preserve">Observaciones y evidencias del cambio
Se debe tomar evidencia antes y despues del cambio y guardarlas en un sitio virtual </t>
  </si>
  <si>
    <t>Se actualizan los informes tanto a nivel central como local hasta el mes de marzo de 2018</t>
  </si>
  <si>
    <t>Se encuentra en proceso de actualización</t>
  </si>
  <si>
    <t>En la sección de Defensor del ciudadano se encuentra información sobre:
QUÉ ES EL DEFENSOR DEL CIUDADANO
QUÉ HACE EL DEFENSOR DEL CIUDADANO
FUNCIONES 
CARTA TRATO DIGNO A LA CIUDADANÍA
NORMATIVIDAD</t>
  </si>
  <si>
    <t>Se actualiza la sección con vínculo directo a datos.gov.co</t>
  </si>
  <si>
    <t>Se actualizan convocatorias culturales y educativas</t>
  </si>
  <si>
    <t>Se actualizan las preguntas frecuentes en pestaña de categoría nueva de Derechos Humanos</t>
  </si>
  <si>
    <t>se actualizan las correspondientes al segundo trimestre de 2018</t>
  </si>
  <si>
    <t>Se acualizan los eventos correspondientes al segundo trimestre de 2018</t>
  </si>
  <si>
    <t>Se actualiza información de bienes de baja y actas ordinarias y extraordinarias de la Comisión distrital de Seguridad, Comodidad y Convivencia en el Futbol de Bogotá.</t>
  </si>
  <si>
    <t>Se actualizó a raiz de la reestructuración de la Entidad se según lo establecido en el Decreto 411 del 30 de Septiembre de 2016 -  "Por medio del cual se modifica la estructura organizacional de la Secretaría Distrital de Gobierno". 
Se actualizó con traducción a dialectos creole,  embera, romanies y kichwa</t>
  </si>
  <si>
    <t xml:space="preserve">Se actualizó a raiz de la reestructuración de la Entidad se según lo establecido en el Decreto 411 del 30 de Septiembre de 2016 -  "Por medio del cual se modifica la estructura organizacional de la Secretaría Distrital de Gobierno". </t>
  </si>
  <si>
    <t>Se actualiza manual de funciones de la entidad</t>
  </si>
  <si>
    <t xml:space="preserve">Se actauliza constantemente desde la Oficina Asesora de Planeación, de acuerdo con la reestructuración de la entidad, según lo establecido en el Decreto 411 del 30 de Septiembre de 2016 -  "Por medio del cual se modifica la estructura organizacional de la Secretaría Distrital de Gobierno". </t>
  </si>
  <si>
    <t>Se actualizó la planta tanto de personal como de contratistas del nivel central y alcaldías locales, se actualiza vínculo al SIDEAP, según lineamientos de MINTIC. https://sideap.serviciocivil.gov.co/sideap/faces/directorioServidores.xhtml?idEntidad=110</t>
  </si>
  <si>
    <t>Pendiente por actualizar</t>
  </si>
  <si>
    <t>Se actauliza con las convocatorias de la CNSC</t>
  </si>
  <si>
    <t>Se actualiza con las normas correspondientes al segundo trimestre</t>
  </si>
  <si>
    <t>Actualizado con modificaciones hasta 4 de abril de 2018</t>
  </si>
  <si>
    <t>Actualizado hasta mayo de 2018</t>
  </si>
  <si>
    <t>Actualizado hasta abril de 2018 - Pendiente por actualizar</t>
  </si>
  <si>
    <t>Se actualiza la información correspondiente al primer trimestre de 2018</t>
  </si>
  <si>
    <t>Se actualiza información correspondiente al segundo trimestre de 2018</t>
  </si>
  <si>
    <t xml:space="preserve">
sitios web que manejan la entidad
Secretaría de Integración Social
Ruta de Derechos - Acceso al Portafolio de Servicios Sociales
Temas de Discapacidad Mintic
Esta sección esta exclusivamente diseñada con la información que hace referencia a temas de interés para población con discapacidad.
Procedimiento Asesoría y Acompañamiento Jurídico LGTBI
Asuntos Étnicos
 </t>
  </si>
  <si>
    <t>Proyecto de Decreto “Por medio del cual se modifica parcialmente el Decreto 558 de 2015 y se dictan otras disposiciones"</t>
  </si>
  <si>
    <t>Se encuentra publicado el primero y segundo trimestre de 2018</t>
  </si>
  <si>
    <t>Se publicaron las licitaciones 004 y 005 de 2018 en esta sección por tratarse de tema contractual</t>
  </si>
  <si>
    <t>Se actualizaron vínculos que se encontraban rotos.</t>
  </si>
  <si>
    <t>Se actualiza la sección de registro previo de parques
http://www.gobiernobogota.gov.co/content/parques-diversiones-registro-previo</t>
  </si>
  <si>
    <t>Se publica informe primer sementre de 2018</t>
  </si>
  <si>
    <t>Tabla de retención documental (TDR), periodo comprendido entre el 29 de diciembre de 2006 y el 29 de septiembre de 2016 instrumentos archivísticos convalidados por el Consejo Distrital de Archivos en sesión del mes de abril de 2018. La TRD fue convalidada en sesión del 20 de abril de 2018 y se está a la espera del Acuerdo de convalidación que expide el Consejo Distrital de Archivos. Una vez expedido el Acuerdo se suscribirá el acto administrativo de adopción de la TRD por parte de la SDG.</t>
  </si>
  <si>
    <t>Se actualiza a segundo trimestre de 2018</t>
  </si>
  <si>
    <t>Se acutaliza la sección en cuanto a procesos y procesimientos y manuales.</t>
  </si>
  <si>
    <t>Se actualiza de manera mensual tanto del nivel central como en los cada sitio web de las alcaldías locales. - Se encuentra hasta abril de 2018</t>
  </si>
  <si>
    <t>28/06/2018: Se publica en la plataforma de datos abiertos Bogotá la información correspondiente a datos abiertos de los Informes PQR, con corte a Mayo de 2018.   Pendiente por federación por parte de la Alcaldía Mayor. Nos encontramos pendientes de confirmación de MINTIC, para subir los PQR a DATOS:GOV:CO para participar en reto de máxima velocidad</t>
  </si>
  <si>
    <t>Para el mes de Octubre de 2018 se tiene previsto el Catalogo de componentes de información.</t>
  </si>
  <si>
    <t>Se actualiza la información correspondiente a los últimos manuales vigentes de acuerdo con los publicados en la intranet para cada procedimiento
En Metas, Objetivos e Indicadores se publicaros los planes de gestión del Nivel Central y Local primer trimestre de 2018</t>
  </si>
  <si>
    <t>En Metas, Objetivos e Indicadores se publicaros los planes de gestión del Nivel Central y Local primer trimestre de 2018</t>
  </si>
  <si>
    <t>se actualizan items de formulación de políticas</t>
  </si>
  <si>
    <t>OFICINA ASESORA DE PLANEACIÓN</t>
  </si>
  <si>
    <t>Se publica en datos abiertosbogota.gov.co
Actualmente se encuentra el que suministro Gestión Documental en Octubre de 2016.</t>
  </si>
  <si>
    <t>en proceso de acutalización, junto con el Plan Institucional de Archivo PINNAR,  y los inventarios Documentales.</t>
  </si>
  <si>
    <t>Se actualiza la sección de acuerdo con los cambios del trimestre</t>
  </si>
  <si>
    <t>Continúa activo el vínculo</t>
  </si>
  <si>
    <t>No genero cambios</t>
  </si>
  <si>
    <t>No generó cambios</t>
  </si>
  <si>
    <t xml:space="preserve">No se presentó y/o generó información para esta sección, durante este trimestre, sin embargo esto no implica que no se cumpla. Dado que esta información se publica si se genera.
</t>
  </si>
  <si>
    <t>sin modificaciones</t>
  </si>
  <si>
    <t>Actualizado</t>
  </si>
  <si>
    <t>Actualizado: Resolución 0239 del 6 de Junio de 2018</t>
  </si>
  <si>
    <t>Actualizado:  Listado de apropiaciones de 2018
Traslado Prepuestal -  Rsolución 0025 del 18 de enero de 2018</t>
  </si>
  <si>
    <t>Sin modificaciones</t>
  </si>
  <si>
    <t>actualizado</t>
  </si>
  <si>
    <t>Se publicarán los activos de información de la DTI
Se inicio mesas de trabajo entre la DTI y OAP, responsables del direccionamiento del plan de trabajo para el levantamiento por parte de cada dependencia de la información concerniente al registro de activos de información.  Para el mes de Octubre de 2018 se tiene previsto el Catalogo de componentes de información.</t>
  </si>
  <si>
    <t>ACTUALIZA VINCULO</t>
  </si>
  <si>
    <t>DIRECCION DE TECNOLOGIAS E INFORMACIÓN Y OFICINA ASESORA DE PLANEACIÓN</t>
  </si>
  <si>
    <t xml:space="preserve">DIRECCION ADMINISTRATIVA
</t>
  </si>
  <si>
    <t>DIRECCIÓN DE TECNOLOGÍAS E INFORMACIÓN</t>
  </si>
  <si>
    <t>DIT</t>
  </si>
  <si>
    <t xml:space="preserve">DIRECCIÓN DE TECNOLOGÍAS E INFORMACIÓN
</t>
  </si>
  <si>
    <t>POR DEFINIR</t>
  </si>
  <si>
    <t>SUBSECRETARIA DE GESTIÓN INSTITUCIONAL</t>
  </si>
  <si>
    <t xml:space="preserve">DIRECCIÓN DE TECNOLOGÍAS E INFORMACIÓN
</t>
  </si>
  <si>
    <t>DIRECCION DE GESTION DEL TALENTO HUMANO
DIRECCIÓN DE CONTRATACIÓN</t>
  </si>
  <si>
    <t>LA DGTH Y LA DIRECCIÓN DE CONTRATACIÓN ENVIAN LA INFORMACIÓN EN FORMATO EXCEL</t>
  </si>
  <si>
    <t>SUBSECRETARÍA DE GESTIÓN INSTITUCIONAL</t>
  </si>
  <si>
    <t>DIRECCIÓN GESTIÓN DEL TALENTO HUMANO</t>
  </si>
  <si>
    <t>OFICIANA ASESORA DE PLANEACIÓN</t>
  </si>
  <si>
    <t>SUBSECRETARÍA DE GESTION INSTITUCIONAL</t>
  </si>
  <si>
    <t>DIRECCIÓN JURÍDICA</t>
  </si>
  <si>
    <t>DESPACHO</t>
  </si>
  <si>
    <t>DORECCIÓN JURÍDICA</t>
  </si>
  <si>
    <t>DIRECCION DE CONTRATACIÓN</t>
  </si>
  <si>
    <t xml:space="preserve">DIRECCION ADMINISTRATIVA
</t>
  </si>
  <si>
    <t xml:space="preserve">DIRECCION ADMINISTRATIVA </t>
  </si>
  <si>
    <t>DIRECCIÓN ADMINISTRATIVA</t>
  </si>
  <si>
    <t>TODAS LAS AREAS DE LA LOCALIDAD</t>
  </si>
  <si>
    <t>PRENSA ALCALDIA LOCAL</t>
  </si>
  <si>
    <t xml:space="preserve"> JURIDICA</t>
  </si>
  <si>
    <t xml:space="preserve"> FINANCIERA</t>
  </si>
  <si>
    <t xml:space="preserve"> PLANEACIÓN y REFERENTE DE CALIDAD</t>
  </si>
  <si>
    <t>NIVEL CENTRAL</t>
  </si>
  <si>
    <t>CUARTO  TRIMESTRE DE 2018
Octubre-Diciembre de 2018</t>
  </si>
  <si>
    <r>
      <t xml:space="preserve">Registro de Publicaciones
</t>
    </r>
    <r>
      <rPr>
        <b/>
        <sz val="48"/>
        <color rgb="FFFF0000"/>
        <rFont val="Calibri"/>
        <family val="2"/>
      </rPr>
      <t>ALCALDIA LOCAL DE SANTA FE</t>
    </r>
  </si>
  <si>
    <t>http://www.santafe.gov.co/transparencia</t>
  </si>
  <si>
    <t>http://www.santafe.gov.co/transparencia/atencion-ciudadano/sede-principal</t>
  </si>
  <si>
    <t>http://www.santafe.gov.co/transparencia/atencion-ciudadano/notificaciones-judiciales</t>
  </si>
  <si>
    <t>Pie de página   http://www.santafe.gov.co/ Correo Notificaiones Judiciales</t>
  </si>
  <si>
    <t>Pie de página   http://www.santafe.gov.co/ Protección de datos personales
Se accede a través de http://santafe.gov.co/transparencia/planeacion/planes/ politicas y lineamientos instiucionales</t>
  </si>
  <si>
    <t>http://www.santafe.gov.co/transparencia/informacion-interes/publicaciones</t>
  </si>
  <si>
    <t>http://www.santafe.gov.co/transparencia/informacion-interes/convocatorias</t>
  </si>
  <si>
    <t>http://www.santafe.gov.co/transparencia/informacion-interes/faqs</t>
  </si>
  <si>
    <t>http://www.santafe.gov.co/transparencia/informacion-interes/glosario</t>
  </si>
  <si>
    <t>http://www.santafe.gov.co/todas-las-noticias</t>
  </si>
  <si>
    <t>http://www.santafe.gov.co/calendario</t>
  </si>
  <si>
    <t>http://www.santafe.gov.co/transparencia/informacion-interes/gobierno_bogota_kids</t>
  </si>
  <si>
    <t>http://www.santafe.gov.co/transparencia/informacion-interes/informacion-adicional</t>
  </si>
  <si>
    <t>http://www.santafe.gov.co/transparencia/organizacion/quienes-somos</t>
  </si>
  <si>
    <t>http://www.santafe.gov.co/transparencia/organizacion/funciones-y-deberes</t>
  </si>
  <si>
    <t xml:space="preserve"> </t>
  </si>
  <si>
    <t>http://www.santafe.gov.co/transparencia/organizacion/procesos-y-procedimientos</t>
  </si>
  <si>
    <t>http://www.santafe.gov.co/transparencia/organizacion/organigrama</t>
  </si>
  <si>
    <t>http://www.santafe.gov.co/transparencia/organizacion/directorio-informacion-servidores-publicos-empleados-y-contratistas
SIDEAP
https://sideap.serviciocivil.gov.co/sideap/faces/directorioServidores.xhtml?idEntidad=003</t>
  </si>
  <si>
    <t>http://www.santafe.gov.co/transparencia/organizacion/directorio-entidades</t>
  </si>
  <si>
    <t>http://www.santafe.gov.co/transparencia/organizacion/directorio-agremiaciones-asociaciones-y-otros-grupos-interes</t>
  </si>
  <si>
    <t>http://www.santafe.gov.co/transparencia/marco-legal</t>
  </si>
  <si>
    <t>http://www.santafe.gov.co/transparencia/presupuesto/general</t>
  </si>
  <si>
    <t>http://www.santafe.gov.co/transparencia/presupuesto/ejecucion-presupuestal</t>
  </si>
  <si>
    <t>http://www.santafe.gov.co/transparencia/presupuesto/estados-financieros</t>
  </si>
  <si>
    <t>http://www.santafe.gov.co/transparencia/planeacion/planes</t>
  </si>
  <si>
    <t>http://www.santafe.gov.co/transparencia/planeacion/plan-gasto-publico</t>
  </si>
  <si>
    <t>http://www.santafe.gov.co/transparencia/planeacion/programas-proyectos</t>
  </si>
  <si>
    <t>http://www.santafe.gov.co/transparencia/planeacion/metas-objetivos-indicadores</t>
  </si>
  <si>
    <t>http://www.santafe.gov.co/transparencia/planeacion/participacion-ciudadana
http://www.santafe.gov.co/transparencia/planeacion/planes</t>
  </si>
  <si>
    <t>http://www.santafe.gov.co/transparencia/planeacion/informes-empalme</t>
  </si>
  <si>
    <t>http://www.santafe.gov.co/transparencia/planeacion/planes/políticas lineamientos y manuales / plan de rendición de cuentas</t>
  </si>
  <si>
    <t>http://www.santafe.gov.co/transparencia/control/planes-mejoramiento</t>
  </si>
  <si>
    <t>http://www.santafe.gov.co/transparencia/control/reportes de control interno</t>
  </si>
  <si>
    <t>http://www.santafe.gov.co/transparencia/control/entes-control-vigilancia-sdg /Entes de control, vigilancia y mecanismos de supervisión</t>
  </si>
  <si>
    <t>http://www.santafe.gov.co/transparencia/control/informacion-poblacion-vulnerable</t>
  </si>
  <si>
    <t>http://www.santafe.gov.co/transparencia/contratacion/ejecucion_contratos</t>
  </si>
  <si>
    <t>DIRECCION DE CONTRATACIÓN
OFICINA DE CONTRATACION DEL FONDO DE DESARROLLO LOCAL</t>
  </si>
  <si>
    <t>OFICINA ASESORA DE PLANEACION - SIG</t>
  </si>
  <si>
    <t>http://www.santafe.gov.co/transparencia/contratacion/plan-anual-adquisiciones</t>
  </si>
  <si>
    <t>SUBSECRETARIA DE GESTION INSTITUCIONAL</t>
  </si>
  <si>
    <t>OFICINA DE COMUNICACIONES Y PRENSA</t>
  </si>
  <si>
    <t>http://www.santafe.gov.co/Entidad/Tramites y servicios
https://www.nomasfilas.gov.co/
http://www.suit.gov.co/busqueda?p_p_id=48_INSTANCE_OfZ5urG315tw&amp;_48_INSTANCE_OfZ5urG315tw_iframe_q=secretaria%20de%20gobierno%20bogota&amp;site=tramites&amp;client=FrontEnd_Interno_es&amp;output=xml_no_dtd&amp;proxystylesheet=FrontEnd_Interno_es&amp;sort=date%3AD%3AL%3Ad1&amp;entqrm=0&amp;oe=UTF-8&amp;ie=UTF-8&amp;ud=1&amp;exclude_apps=1&amp;filter=0&amp;getfields=%2A</t>
  </si>
  <si>
    <t>http://www.santafe.gov.co/transparencia/instrumentos-gestion-informacion-publica/relacionados-informacion</t>
  </si>
  <si>
    <t>http://www.santafe.gov.co/transparencia/instrumentos-gestion-informacion-publica/relacionados-informacion/10.2 Registro de Activos de Información</t>
  </si>
  <si>
    <t>http://www.santafe.gov.co/transparencia/instrumentos-gestion-informacion-publica/relacionados-informacion/102-registro/10.3 Indice de Información Clasificada y Reservada</t>
  </si>
  <si>
    <t>http://www.santafe.gov.co/transparencia/instrumentos-gestion-informacion-publica/relacionados-informacion/102-registro/10.4 Esquema de publicación</t>
  </si>
  <si>
    <t>http://www.santafe.gov.co/transparencia/instrumentos-gestion-informacion-publica/Gestión documental</t>
  </si>
  <si>
    <t>http://www.santafe.gov.co/transparencia/instrumentos-gestion-informacion-publica/10.7 Registro de publicaciones</t>
  </si>
  <si>
    <t>pie de página   http://www.santafe.gov.co/</t>
  </si>
  <si>
    <t>http://www.santafe.gov.co/transparencia/instrumentos-gestion-informacion-publica/Informe-pqr-denuncias-solicitudes</t>
  </si>
  <si>
    <t xml:space="preserve">http://www.santafe.gov.co/transparencia/informacion-interes/datos abiertos
</t>
  </si>
  <si>
    <t>Se public el documento generado por el Observatorio Locl de Santa Fe</t>
  </si>
  <si>
    <t>Se han publicado el decreto local 8</t>
  </si>
  <si>
    <t>Lo actualiza Nivel Central</t>
  </si>
  <si>
    <t>Se publica la ejecución presupuesta a oct y nov</t>
  </si>
  <si>
    <t>Se han publicado los estados contables de oct y  vov</t>
  </si>
  <si>
    <t>Se actualiza el archivo de los contratos actualizado</t>
  </si>
  <si>
    <t>Se publican las actualizaciones de los PAA</t>
  </si>
  <si>
    <t xml:space="preserve">Diciembre 6 2018 </t>
  </si>
  <si>
    <t>última actualización</t>
  </si>
  <si>
    <t>La oficina de comunicaciones de la secretaría de gobierno  debe validar el contenido del sitio actual y decidir las acciones a seguir</t>
  </si>
  <si>
    <t>Las secciones se actualizan de acuerdo a necesidad</t>
  </si>
  <si>
    <t>8 noviembre 2018 (última actualización)</t>
  </si>
  <si>
    <t>Mensual</t>
  </si>
  <si>
    <t>9 octubre 2018  (última actualización)</t>
  </si>
  <si>
    <t xml:space="preserve">Los datos se incluyeron desde el cambio de portal web en el año 2017 y se actualiza la información de acuerdo a necesidad </t>
  </si>
  <si>
    <t>http://www.gobiernobogota.gov.co/alcaldias/transparencia/planeacion/planes?field_planeacion_clasi_planes_tid=45</t>
  </si>
  <si>
    <t>Planes de mejoramiento</t>
  </si>
  <si>
    <t>http://www.gobiernobogota.gov.co/transparencia/control/defensa-judicial/defensa-judicial</t>
  </si>
  <si>
    <t>http://www.gobiernobogota.gov.co/transparencia/contratacion/manual_contrataciones</t>
  </si>
  <si>
    <t>CORREO NO APARECE</t>
  </si>
  <si>
    <t>no aparece Correo Defensor del Ciudadano</t>
  </si>
  <si>
    <t>http://datosabiertos.bogota.gov.co/dataset/pmr-indicador-de-producto-metas-y-resultados</t>
  </si>
  <si>
    <t>http://gobiernobogotakids.gov.co/</t>
  </si>
  <si>
    <t>Informacion diferente costos de reproduccion. inficacion de Relacionados con la Información
Contiene los instrumentos y mecanismos para la gestión de la información pública, establecidos en la Ley 1712 de 2014 y de manera específica, en el artículo 2.1.1.5.1 del Decreto N° 1081 de 2015.</t>
  </si>
  <si>
    <t>SE ENCUENTRA DESACTURALIZADO A LA FECHA</t>
  </si>
  <si>
    <t>Instrumentos de gestión de información pública
Contiene los instrumentos y mecanismos para la gestión de la información pública, establecidos en la Ley 1712 de 2014 y de manera específica, en el artículo 2.1.1.5.1 del Decreto N° 1081 de 2015.</t>
  </si>
  <si>
    <t>http://www.gobiernobogota.gov.co/transparencia/control/entes-control-vigilancia-sdg</t>
  </si>
  <si>
    <t>http://www.gobiernobogota.gov.co/transparencia/instrumentos-gestion-informacion-publica/gestion-documental</t>
  </si>
  <si>
    <t>http://www.santafe.gov.co/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</si>
</sst>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color rgb="FF000000"/>
      <name val="Calibri"/>
      <family val="2"/>
      <charset val="1"/>
    </font>
    <font>
      <sz val="18"/>
      <color rgb="FF000000"/>
      <name val="Calibri"/>
      <family val="2"/>
      <charset val="1"/>
    </font>
    <font>
      <b/>
      <sz val="16"/>
      <color rgb="FF000000"/>
      <name val="Calibri"/>
      <family val="2"/>
      <charset val="1"/>
    </font>
    <font>
      <b/>
      <sz val="11"/>
      <color rgb="FF000000"/>
      <name val="Calibri"/>
      <family val="2"/>
    </font>
    <font>
      <b/>
      <sz val="18"/>
      <color theme="0"/>
      <name val="Calibri"/>
      <family val="2"/>
    </font>
    <font>
      <b/>
      <sz val="48"/>
      <color theme="0"/>
      <name val="Calibri"/>
      <family val="2"/>
    </font>
    <font>
      <b/>
      <sz val="11"/>
      <color theme="0"/>
      <name val="Calibri"/>
      <family val="2"/>
    </font>
    <font>
      <b/>
      <sz val="12"/>
      <color theme="0"/>
      <name val="Calibri"/>
      <family val="2"/>
    </font>
    <font>
      <sz val="11"/>
      <name val="Calibri"/>
      <family val="2"/>
      <charset val="1"/>
    </font>
    <font>
      <b/>
      <sz val="11"/>
      <name val="Calibri"/>
      <family val="2"/>
      <charset val="1"/>
    </font>
    <font>
      <b/>
      <sz val="11"/>
      <name val="Calibri"/>
      <family val="2"/>
    </font>
    <font>
      <u/>
      <sz val="11"/>
      <color theme="10"/>
      <name val="Calibri"/>
      <family val="2"/>
    </font>
    <font>
      <u/>
      <sz val="11"/>
      <color theme="1"/>
      <name val="Calibri"/>
      <family val="2"/>
      <charset val="1"/>
    </font>
    <font>
      <sz val="11"/>
      <color theme="1"/>
      <name val="Calibri"/>
      <family val="2"/>
      <charset val="1"/>
    </font>
    <font>
      <sz val="11"/>
      <color theme="10"/>
      <name val="Calibri"/>
      <family val="2"/>
      <charset val="1"/>
    </font>
    <font>
      <sz val="11"/>
      <name val="Calibri"/>
      <family val="2"/>
    </font>
    <font>
      <u/>
      <sz val="11"/>
      <name val="Calibri"/>
      <family val="2"/>
    </font>
    <font>
      <b/>
      <sz val="48"/>
      <color rgb="FFFF0000"/>
      <name val="Calibri"/>
      <family val="2"/>
    </font>
    <font>
      <b/>
      <sz val="11"/>
      <color rgb="FFFF0000"/>
      <name val="Calibri"/>
      <family val="2"/>
      <charset val="1"/>
    </font>
    <font>
      <sz val="11"/>
      <color rgb="FFFF0000"/>
      <name val="Calibri"/>
      <family val="2"/>
      <charset val="1"/>
    </font>
    <font>
      <u/>
      <sz val="11"/>
      <color rgb="FFFF0000"/>
      <name val="Calibri"/>
      <family val="2"/>
      <charset val="1"/>
    </font>
  </fonts>
  <fills count="11">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1" fillId="0" borderId="0"/>
    <xf numFmtId="0" fontId="15" fillId="0" borderId="0" applyNumberFormat="0" applyFill="0" applyBorder="0" applyAlignment="0" applyProtection="0">
      <alignment vertical="top"/>
      <protection locked="0"/>
    </xf>
  </cellStyleXfs>
  <cellXfs count="362">
    <xf numFmtId="0" fontId="0" fillId="0" borderId="0" xfId="0"/>
    <xf numFmtId="0" fontId="0" fillId="0" borderId="3" xfId="0" applyBorder="1"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0" fillId="0" borderId="3" xfId="0" applyBorder="1" applyAlignment="1">
      <alignment vertical="center" wrapText="1"/>
    </xf>
    <xf numFmtId="0" fontId="0" fillId="0" borderId="3" xfId="0" applyBorder="1"/>
    <xf numFmtId="0" fontId="0" fillId="0" borderId="3" xfId="0" applyBorder="1" applyAlignment="1">
      <alignment horizontal="left" vertical="center" wrapText="1"/>
    </xf>
    <xf numFmtId="0" fontId="0" fillId="0" borderId="3" xfId="0" applyBorder="1" applyAlignment="1">
      <alignment horizontal="left"/>
    </xf>
    <xf numFmtId="0" fontId="0" fillId="0" borderId="0" xfId="0"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left"/>
    </xf>
    <xf numFmtId="0" fontId="0" fillId="0" borderId="2" xfId="0" applyBorder="1"/>
    <xf numFmtId="0" fontId="0" fillId="0" borderId="5" xfId="0" applyBorder="1" applyAlignment="1">
      <alignment horizontal="center" vertical="center"/>
    </xf>
    <xf numFmtId="0" fontId="0" fillId="0" borderId="6" xfId="0" applyBorder="1" applyAlignment="1">
      <alignment horizontal="center"/>
    </xf>
    <xf numFmtId="0" fontId="0" fillId="0" borderId="5" xfId="0" applyBorder="1" applyAlignment="1">
      <alignment horizont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5" fillId="0" borderId="2" xfId="0" applyFont="1" applyBorder="1" applyAlignment="1">
      <alignment horizontal="left"/>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 fillId="0" borderId="3" xfId="0" applyFont="1" applyBorder="1" applyAlignment="1">
      <alignment horizontal="center" vertical="center" wrapText="1"/>
    </xf>
    <xf numFmtId="49" fontId="0" fillId="0" borderId="6" xfId="0" applyNumberFormat="1" applyBorder="1" applyAlignment="1">
      <alignment horizontal="center" vertical="center" wrapText="1"/>
    </xf>
    <xf numFmtId="0" fontId="2" fillId="0" borderId="6" xfId="0" applyFont="1" applyBorder="1" applyAlignment="1">
      <alignment horizontal="center" vertical="center" wrapText="1"/>
    </xf>
    <xf numFmtId="49" fontId="0" fillId="0" borderId="3" xfId="0" applyNumberForma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5" fillId="0" borderId="0" xfId="0" applyFont="1"/>
    <xf numFmtId="0" fontId="2"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7"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0" xfId="0" applyAlignment="1">
      <alignment vertical="center"/>
    </xf>
    <xf numFmtId="0" fontId="0" fillId="4" borderId="3" xfId="0" applyFill="1" applyBorder="1" applyAlignment="1">
      <alignment horizontal="center" vertical="center"/>
    </xf>
    <xf numFmtId="0" fontId="2" fillId="4" borderId="5" xfId="0" applyFont="1" applyFill="1" applyBorder="1" applyAlignment="1">
      <alignment horizontal="center" vertical="center" wrapText="1"/>
    </xf>
    <xf numFmtId="0" fontId="0" fillId="0" borderId="5" xfId="0" applyBorder="1"/>
    <xf numFmtId="0" fontId="0" fillId="4" borderId="3" xfId="0" applyFill="1" applyBorder="1"/>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vertical="center" wrapText="1"/>
    </xf>
    <xf numFmtId="0" fontId="2" fillId="3" borderId="5" xfId="0" applyFont="1" applyFill="1" applyBorder="1" applyAlignment="1">
      <alignment vertical="center" wrapText="1"/>
    </xf>
    <xf numFmtId="0" fontId="2" fillId="3" borderId="1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2" fillId="0" borderId="3" xfId="1" applyFont="1" applyBorder="1" applyAlignment="1" applyProtection="1">
      <alignment horizontal="center" vertical="center" wrapText="1"/>
    </xf>
    <xf numFmtId="0" fontId="0" fillId="0" borderId="3" xfId="0" applyBorder="1" applyAlignment="1">
      <alignment horizontal="center"/>
    </xf>
    <xf numFmtId="0" fontId="0" fillId="0" borderId="6" xfId="0" applyBorder="1" applyAlignment="1">
      <alignment horizontal="left" vertical="center" wrapText="1"/>
    </xf>
    <xf numFmtId="0" fontId="8" fillId="2" borderId="0" xfId="0" applyFont="1" applyFill="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vertical="center" wrapText="1"/>
    </xf>
    <xf numFmtId="0" fontId="0" fillId="3" borderId="3" xfId="0" applyFill="1" applyBorder="1"/>
    <xf numFmtId="0" fontId="0" fillId="3" borderId="6" xfId="0" applyFill="1" applyBorder="1" applyAlignment="1">
      <alignment horizontal="center" vertical="center" wrapText="1"/>
    </xf>
    <xf numFmtId="0" fontId="0" fillId="3" borderId="6" xfId="0" applyFill="1" applyBorder="1" applyAlignment="1">
      <alignment vertical="center" wrapText="1"/>
    </xf>
    <xf numFmtId="0" fontId="0" fillId="3" borderId="8" xfId="0" applyFill="1" applyBorder="1" applyAlignment="1">
      <alignment horizontal="center" vertical="center" wrapText="1"/>
    </xf>
    <xf numFmtId="0" fontId="0" fillId="3" borderId="8" xfId="0" applyFill="1" applyBorder="1" applyAlignment="1">
      <alignment vertical="center" wrapText="1"/>
    </xf>
    <xf numFmtId="0" fontId="3" fillId="3" borderId="3" xfId="1" applyFill="1" applyBorder="1" applyAlignment="1" applyProtection="1">
      <alignment horizontal="center" vertical="center" wrapText="1"/>
    </xf>
    <xf numFmtId="0" fontId="0" fillId="3" borderId="3" xfId="0" applyFill="1" applyBorder="1" applyAlignment="1">
      <alignment horizontal="center" vertical="center"/>
    </xf>
    <xf numFmtId="0" fontId="0" fillId="5" borderId="5" xfId="0" applyFill="1" applyBorder="1" applyAlignment="1">
      <alignment horizontal="center" vertical="center" wrapText="1"/>
    </xf>
    <xf numFmtId="49" fontId="0" fillId="6" borderId="3" xfId="0" applyNumberFormat="1" applyFill="1" applyBorder="1" applyAlignment="1">
      <alignment horizontal="center" vertical="center" wrapText="1"/>
    </xf>
    <xf numFmtId="0" fontId="0" fillId="6" borderId="3" xfId="0" applyFill="1" applyBorder="1" applyAlignment="1">
      <alignment horizontal="center" vertical="center" wrapText="1"/>
    </xf>
    <xf numFmtId="0" fontId="0" fillId="0" borderId="0" xfId="0" applyAlignment="1">
      <alignment horizontal="left" vertical="center" wrapText="1"/>
    </xf>
    <xf numFmtId="0" fontId="2" fillId="3" borderId="3"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 fillId="0" borderId="3" xfId="1" applyBorder="1" applyAlignment="1" applyProtection="1">
      <alignment horizontal="left" vertical="center" wrapText="1"/>
    </xf>
    <xf numFmtId="0" fontId="12" fillId="0" borderId="0" xfId="0" applyFont="1" applyAlignment="1">
      <alignment horizontal="left" vertical="center" wrapText="1"/>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3" xfId="0" applyFont="1" applyFill="1" applyBorder="1" applyAlignment="1">
      <alignment horizontal="left"/>
    </xf>
    <xf numFmtId="0" fontId="12" fillId="3" borderId="3" xfId="1" applyFont="1" applyFill="1" applyBorder="1" applyAlignment="1" applyProtection="1">
      <alignment horizontal="left" vertical="center" wrapText="1"/>
    </xf>
    <xf numFmtId="0" fontId="12" fillId="3" borderId="5" xfId="0" applyFont="1" applyFill="1" applyBorder="1" applyAlignment="1">
      <alignment horizontal="left" vertical="center" wrapText="1"/>
    </xf>
    <xf numFmtId="0" fontId="14" fillId="3" borderId="3" xfId="0" applyFont="1" applyFill="1" applyBorder="1" applyAlignment="1">
      <alignment horizontal="center" vertical="center" wrapText="1"/>
    </xf>
    <xf numFmtId="0" fontId="3" fillId="0" borderId="3" xfId="1" applyBorder="1" applyAlignment="1" applyProtection="1">
      <alignment horizontal="left" wrapText="1"/>
    </xf>
    <xf numFmtId="0" fontId="12" fillId="3" borderId="3" xfId="0" applyFont="1" applyFill="1" applyBorder="1" applyAlignment="1">
      <alignment horizontal="center" vertical="center"/>
    </xf>
    <xf numFmtId="49" fontId="0" fillId="4" borderId="3" xfId="0" applyNumberFormat="1" applyFill="1" applyBorder="1" applyAlignment="1">
      <alignment horizontal="center" vertical="center" wrapText="1"/>
    </xf>
    <xf numFmtId="0" fontId="0" fillId="4" borderId="3" xfId="0" applyFill="1" applyBorder="1" applyAlignment="1">
      <alignment horizontal="center" vertical="center" wrapText="1"/>
    </xf>
    <xf numFmtId="0" fontId="0" fillId="4" borderId="3" xfId="0" applyFill="1" applyBorder="1" applyAlignment="1">
      <alignment vertical="center" wrapText="1"/>
    </xf>
    <xf numFmtId="0" fontId="0" fillId="0" borderId="6" xfId="0" applyBorder="1" applyAlignment="1">
      <alignment horizontal="center" vertical="center"/>
    </xf>
    <xf numFmtId="0" fontId="0" fillId="3" borderId="5" xfId="0" applyFill="1" applyBorder="1" applyAlignment="1">
      <alignment horizontal="center"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3" borderId="5" xfId="0" applyFill="1" applyBorder="1" applyAlignment="1">
      <alignment vertical="center" wrapText="1"/>
    </xf>
    <xf numFmtId="0" fontId="0" fillId="3" borderId="3" xfId="0" applyFill="1" applyBorder="1" applyAlignment="1">
      <alignment horizontal="left" vertical="center" wrapText="1"/>
    </xf>
    <xf numFmtId="0" fontId="3" fillId="0" borderId="3" xfId="1" applyBorder="1" applyAlignment="1" applyProtection="1">
      <alignment vertical="center" wrapText="1"/>
    </xf>
    <xf numFmtId="0" fontId="18" fillId="0" borderId="3" xfId="1" applyFont="1" applyBorder="1" applyAlignment="1" applyProtection="1">
      <alignment horizontal="center" vertical="center" wrapText="1"/>
    </xf>
    <xf numFmtId="0" fontId="12" fillId="3" borderId="3" xfId="1" applyFont="1" applyFill="1" applyBorder="1" applyAlignment="1" applyProtection="1">
      <alignment horizontal="center" vertical="center" wrapText="1"/>
    </xf>
    <xf numFmtId="0" fontId="0" fillId="4" borderId="6" xfId="0" applyFill="1" applyBorder="1"/>
    <xf numFmtId="0" fontId="0" fillId="0" borderId="3" xfId="0" applyBorder="1" applyAlignment="1">
      <alignment horizontal="left" vertical="center"/>
    </xf>
    <xf numFmtId="0" fontId="1" fillId="0" borderId="3" xfId="3" applyBorder="1" applyAlignment="1">
      <alignment horizontal="left" vertical="center" wrapText="1"/>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0" fillId="3" borderId="8" xfId="0" applyFill="1" applyBorder="1" applyAlignment="1">
      <alignment horizontal="left" vertical="center" wrapText="1"/>
    </xf>
    <xf numFmtId="0" fontId="2" fillId="4" borderId="8" xfId="0" applyFont="1" applyFill="1" applyBorder="1" applyAlignment="1">
      <alignment horizontal="center" vertical="center" wrapText="1"/>
    </xf>
    <xf numFmtId="0" fontId="2" fillId="4" borderId="8" xfId="0" applyFont="1" applyFill="1" applyBorder="1" applyAlignment="1">
      <alignment vertical="center" wrapText="1"/>
    </xf>
    <xf numFmtId="0" fontId="2" fillId="4" borderId="5" xfId="0" applyFont="1" applyFill="1" applyBorder="1" applyAlignment="1">
      <alignment vertical="center" wrapText="1"/>
    </xf>
    <xf numFmtId="0" fontId="2" fillId="0" borderId="5" xfId="0" applyFont="1" applyBorder="1" applyAlignment="1">
      <alignment vertical="center" wrapText="1"/>
    </xf>
    <xf numFmtId="0" fontId="2" fillId="4" borderId="6" xfId="0" applyFont="1" applyFill="1" applyBorder="1" applyAlignment="1">
      <alignment vertical="center" wrapText="1"/>
    </xf>
    <xf numFmtId="0" fontId="0" fillId="4" borderId="7" xfId="0" applyFill="1" applyBorder="1" applyAlignment="1">
      <alignment vertical="center"/>
    </xf>
    <xf numFmtId="0" fontId="0" fillId="4" borderId="14" xfId="0" applyFill="1" applyBorder="1" applyAlignment="1">
      <alignment vertical="center"/>
    </xf>
    <xf numFmtId="0" fontId="0" fillId="4" borderId="14" xfId="0" applyFill="1" applyBorder="1" applyAlignment="1">
      <alignment horizontal="center" vertical="center"/>
    </xf>
    <xf numFmtId="0" fontId="0" fillId="4" borderId="12" xfId="0" applyFill="1" applyBorder="1" applyAlignment="1">
      <alignment vertical="center"/>
    </xf>
    <xf numFmtId="9" fontId="0" fillId="0" borderId="0" xfId="2" applyFont="1" applyAlignment="1">
      <alignment horizontal="center" vertical="center"/>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2" fillId="8" borderId="5" xfId="0" applyFont="1" applyFill="1" applyBorder="1" applyAlignment="1">
      <alignment horizontal="center" vertical="center" wrapText="1"/>
    </xf>
    <xf numFmtId="0" fontId="0" fillId="8" borderId="3" xfId="0" applyFill="1" applyBorder="1" applyAlignment="1">
      <alignment horizontal="center" vertical="center" wrapText="1"/>
    </xf>
    <xf numFmtId="0" fontId="0" fillId="8" borderId="3" xfId="0" applyFill="1" applyBorder="1" applyAlignment="1">
      <alignment vertical="center" wrapText="1"/>
    </xf>
    <xf numFmtId="0" fontId="3" fillId="8" borderId="3" xfId="1" applyFill="1" applyBorder="1" applyAlignment="1" applyProtection="1">
      <alignment horizontal="left" vertical="center" wrapText="1"/>
    </xf>
    <xf numFmtId="0" fontId="0" fillId="8" borderId="7" xfId="0" applyFill="1" applyBorder="1" applyAlignment="1">
      <alignment horizontal="center" vertical="center" wrapText="1"/>
    </xf>
    <xf numFmtId="0" fontId="2" fillId="8" borderId="6" xfId="0" applyFont="1" applyFill="1" applyBorder="1" applyAlignment="1">
      <alignment horizontal="center" vertical="center" wrapText="1"/>
    </xf>
    <xf numFmtId="0" fontId="0" fillId="8" borderId="12" xfId="0" applyFill="1" applyBorder="1" applyAlignment="1">
      <alignment horizontal="center" vertical="center" wrapText="1"/>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0" fontId="0" fillId="8" borderId="3" xfId="0" applyFill="1" applyBorder="1" applyAlignment="1">
      <alignment horizontal="left" vertical="center" wrapText="1"/>
    </xf>
    <xf numFmtId="0" fontId="0" fillId="8" borderId="3" xfId="0" applyFill="1" applyBorder="1" applyAlignment="1">
      <alignment horizontal="center" vertical="center"/>
    </xf>
    <xf numFmtId="0" fontId="0" fillId="8" borderId="3" xfId="0" applyFill="1" applyBorder="1"/>
    <xf numFmtId="0" fontId="12" fillId="8" borderId="3" xfId="1" applyFont="1" applyFill="1" applyBorder="1" applyAlignment="1" applyProtection="1">
      <alignment horizontal="center" vertical="center" wrapText="1"/>
    </xf>
    <xf numFmtId="0" fontId="0" fillId="8" borderId="7" xfId="0" applyFill="1" applyBorder="1" applyAlignment="1">
      <alignment vertical="center" wrapText="1"/>
    </xf>
    <xf numFmtId="0" fontId="0" fillId="8" borderId="6" xfId="0" applyFill="1" applyBorder="1" applyAlignment="1">
      <alignment vertical="center" wrapText="1"/>
    </xf>
    <xf numFmtId="0" fontId="0" fillId="8" borderId="14" xfId="0" applyFill="1" applyBorder="1" applyAlignment="1">
      <alignment vertical="center" wrapText="1"/>
    </xf>
    <xf numFmtId="0" fontId="0" fillId="8" borderId="8" xfId="0" applyFill="1" applyBorder="1" applyAlignment="1">
      <alignment vertical="center" wrapText="1"/>
    </xf>
    <xf numFmtId="0" fontId="0" fillId="8" borderId="14" xfId="0" applyFill="1" applyBorder="1" applyAlignment="1">
      <alignment horizontal="center" vertical="center" wrapText="1"/>
    </xf>
    <xf numFmtId="0" fontId="0" fillId="8" borderId="8" xfId="0" applyFill="1" applyBorder="1" applyAlignment="1">
      <alignment horizontal="center" vertical="center" wrapText="1"/>
    </xf>
    <xf numFmtId="0" fontId="0" fillId="8" borderId="12" xfId="0" applyFill="1" applyBorder="1" applyAlignment="1">
      <alignment vertical="center" wrapText="1"/>
    </xf>
    <xf numFmtId="0" fontId="0" fillId="8" borderId="5" xfId="0" applyFill="1" applyBorder="1" applyAlignment="1">
      <alignment vertical="center" wrapText="1"/>
    </xf>
    <xf numFmtId="0" fontId="2" fillId="8" borderId="3" xfId="0" applyFont="1" applyFill="1" applyBorder="1" applyAlignment="1">
      <alignment horizontal="center" vertical="center" wrapText="1"/>
    </xf>
    <xf numFmtId="0" fontId="0" fillId="8" borderId="6" xfId="0" applyFill="1" applyBorder="1" applyAlignment="1">
      <alignment horizontal="center" vertical="center"/>
    </xf>
    <xf numFmtId="0" fontId="0" fillId="8" borderId="6" xfId="0" applyFill="1" applyBorder="1"/>
    <xf numFmtId="0" fontId="0" fillId="8" borderId="8" xfId="0" applyFill="1" applyBorder="1" applyAlignment="1">
      <alignment horizontal="center" vertical="center"/>
    </xf>
    <xf numFmtId="0" fontId="2" fillId="8" borderId="8" xfId="0" applyFont="1" applyFill="1" applyBorder="1" applyAlignment="1">
      <alignment horizontal="center" vertical="center" wrapText="1"/>
    </xf>
    <xf numFmtId="0" fontId="0" fillId="8" borderId="8" xfId="0" applyFill="1" applyBorder="1"/>
    <xf numFmtId="0" fontId="0" fillId="8" borderId="5" xfId="0" applyFill="1" applyBorder="1" applyAlignment="1">
      <alignment horizontal="center" vertical="center"/>
    </xf>
    <xf numFmtId="0" fontId="0" fillId="8" borderId="5" xfId="0" applyFill="1" applyBorder="1"/>
    <xf numFmtId="0" fontId="3" fillId="0" borderId="6" xfId="1" applyBorder="1" applyAlignment="1" applyProtection="1">
      <alignment horizontal="left" vertical="center" wrapText="1"/>
    </xf>
    <xf numFmtId="0" fontId="3" fillId="0" borderId="0" xfId="1" applyAlignment="1" applyProtection="1">
      <alignment wrapText="1"/>
    </xf>
    <xf numFmtId="0" fontId="3" fillId="9" borderId="3" xfId="1" applyFill="1" applyBorder="1" applyAlignment="1" applyProtection="1">
      <alignment horizontal="left" vertical="center" wrapText="1"/>
    </xf>
    <xf numFmtId="0" fontId="3" fillId="7" borderId="3" xfId="1" applyFill="1" applyBorder="1" applyAlignment="1" applyProtection="1">
      <alignment horizontal="left" vertical="center" wrapText="1"/>
    </xf>
    <xf numFmtId="0" fontId="3" fillId="0" borderId="6" xfId="1" applyBorder="1" applyAlignment="1" applyProtection="1">
      <alignment vertical="center" wrapText="1"/>
    </xf>
    <xf numFmtId="0" fontId="3" fillId="0" borderId="5" xfId="1" applyBorder="1" applyAlignment="1" applyProtection="1">
      <alignment horizontal="left" vertical="center" wrapText="1"/>
    </xf>
    <xf numFmtId="0" fontId="3" fillId="4" borderId="3" xfId="1" applyFill="1" applyBorder="1" applyAlignment="1" applyProtection="1">
      <alignment horizontal="left" vertical="center" wrapText="1"/>
    </xf>
    <xf numFmtId="0" fontId="17" fillId="0" borderId="3" xfId="1" applyFont="1" applyBorder="1" applyAlignment="1" applyProtection="1">
      <alignment horizontal="left" vertical="center" wrapText="1"/>
    </xf>
    <xf numFmtId="17" fontId="0" fillId="0" borderId="3" xfId="0" applyNumberFormat="1" applyBorder="1" applyAlignment="1">
      <alignment horizontal="center" vertical="center" wrapText="1"/>
    </xf>
    <xf numFmtId="0" fontId="23" fillId="8" borderId="6" xfId="0" applyFont="1" applyFill="1" applyBorder="1" applyAlignment="1">
      <alignment horizontal="center" vertical="center" wrapText="1"/>
    </xf>
    <xf numFmtId="0" fontId="23" fillId="8" borderId="3" xfId="0" applyFont="1" applyFill="1" applyBorder="1" applyAlignment="1">
      <alignment horizontal="center" vertical="center"/>
    </xf>
    <xf numFmtId="0" fontId="23" fillId="4" borderId="3" xfId="0" applyFont="1" applyFill="1" applyBorder="1" applyAlignment="1">
      <alignment horizontal="center" vertical="center"/>
    </xf>
    <xf numFmtId="0" fontId="24" fillId="0" borderId="3" xfId="1" applyFont="1" applyBorder="1" applyAlignment="1" applyProtection="1">
      <alignment vertical="center" wrapText="1"/>
    </xf>
    <xf numFmtId="0" fontId="23" fillId="0" borderId="3" xfId="0" applyFont="1" applyBorder="1" applyAlignment="1">
      <alignment horizontal="center" vertical="center" wrapText="1"/>
    </xf>
    <xf numFmtId="0" fontId="23" fillId="0" borderId="3" xfId="0" applyFont="1" applyBorder="1" applyAlignment="1">
      <alignment horizontal="left" vertical="center" wrapText="1"/>
    </xf>
    <xf numFmtId="0" fontId="23" fillId="4" borderId="5" xfId="0" applyFont="1" applyFill="1" applyBorder="1" applyAlignment="1">
      <alignment horizontal="center" vertical="center"/>
    </xf>
    <xf numFmtId="14" fontId="23" fillId="0" borderId="3" xfId="0" applyNumberFormat="1" applyFont="1" applyBorder="1" applyAlignment="1">
      <alignment horizontal="center" vertical="center" wrapText="1"/>
    </xf>
    <xf numFmtId="0" fontId="23" fillId="0" borderId="6" xfId="0" applyFont="1" applyBorder="1" applyAlignment="1">
      <alignment horizontal="center" vertical="center"/>
    </xf>
    <xf numFmtId="0" fontId="23" fillId="0" borderId="5" xfId="0" applyFont="1" applyBorder="1" applyAlignment="1">
      <alignment horizontal="center" vertical="center"/>
    </xf>
    <xf numFmtId="0" fontId="23" fillId="8" borderId="3" xfId="0" applyFont="1" applyFill="1" applyBorder="1" applyAlignment="1">
      <alignment horizontal="center" vertical="center" wrapText="1"/>
    </xf>
    <xf numFmtId="0" fontId="24" fillId="3" borderId="3" xfId="1" applyFont="1" applyFill="1" applyBorder="1" applyAlignment="1" applyProtection="1">
      <alignment horizontal="left" vertical="center" wrapText="1"/>
    </xf>
    <xf numFmtId="0" fontId="12" fillId="0" borderId="3" xfId="0" applyFont="1" applyBorder="1" applyAlignment="1">
      <alignment horizontal="center" vertical="center" wrapText="1"/>
    </xf>
    <xf numFmtId="0" fontId="23" fillId="3" borderId="3" xfId="0" applyFont="1" applyFill="1" applyBorder="1" applyAlignment="1">
      <alignment horizontal="left"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10" borderId="3" xfId="0" applyFill="1" applyBorder="1" applyAlignment="1">
      <alignment horizontal="center" vertical="center" wrapText="1"/>
    </xf>
    <xf numFmtId="0" fontId="0" fillId="10" borderId="3" xfId="0" applyFill="1" applyBorder="1" applyAlignment="1">
      <alignment horizontal="left" vertical="center" wrapText="1"/>
    </xf>
    <xf numFmtId="0" fontId="0" fillId="7" borderId="3" xfId="0" applyFill="1" applyBorder="1" applyAlignment="1">
      <alignment horizontal="center" vertical="center" wrapText="1"/>
    </xf>
    <xf numFmtId="49" fontId="0" fillId="7" borderId="3" xfId="0" applyNumberFormat="1" applyFill="1" applyBorder="1" applyAlignment="1">
      <alignment horizontal="center" vertical="center" wrapText="1"/>
    </xf>
    <xf numFmtId="0" fontId="0" fillId="7" borderId="3" xfId="0" applyFill="1" applyBorder="1" applyAlignment="1">
      <alignment horizontal="left" vertical="center" wrapText="1"/>
    </xf>
    <xf numFmtId="49" fontId="0" fillId="0" borderId="3" xfId="0" applyNumberFormat="1" applyBorder="1" applyAlignment="1">
      <alignment horizontal="center" vertical="top" wrapText="1"/>
    </xf>
    <xf numFmtId="0" fontId="0" fillId="0" borderId="3" xfId="0" applyFill="1" applyBorder="1" applyAlignment="1">
      <alignment horizontal="center" vertical="center" wrapText="1"/>
    </xf>
    <xf numFmtId="0" fontId="3" fillId="9" borderId="8" xfId="1" applyFill="1" applyBorder="1" applyAlignment="1" applyProtection="1">
      <alignment vertical="center" wrapText="1"/>
    </xf>
    <xf numFmtId="0" fontId="3" fillId="7" borderId="8" xfId="1" applyFill="1" applyBorder="1" applyAlignment="1" applyProtection="1">
      <alignment vertical="center" wrapText="1"/>
    </xf>
    <xf numFmtId="0" fontId="3" fillId="7" borderId="5" xfId="1" applyFill="1" applyBorder="1" applyAlignment="1" applyProtection="1">
      <alignment horizontal="left" vertical="center" wrapText="1"/>
    </xf>
    <xf numFmtId="0" fontId="3" fillId="7" borderId="3" xfId="1" applyFill="1" applyBorder="1" applyAlignment="1" applyProtection="1">
      <alignment vertical="center" wrapText="1"/>
    </xf>
    <xf numFmtId="0" fontId="3" fillId="7" borderId="3" xfId="1" applyFill="1" applyBorder="1" applyAlignment="1" applyProtection="1">
      <alignment horizontal="center" vertical="center" wrapText="1"/>
    </xf>
    <xf numFmtId="0" fontId="0" fillId="3" borderId="6" xfId="0" applyFill="1" applyBorder="1" applyAlignment="1">
      <alignment horizontal="center" vertical="center" wrapText="1"/>
    </xf>
    <xf numFmtId="0" fontId="0" fillId="3" borderId="5" xfId="0" applyFill="1" applyBorder="1"/>
    <xf numFmtId="0" fontId="0" fillId="3" borderId="6" xfId="0" applyFill="1" applyBorder="1" applyAlignment="1">
      <alignment horizontal="left" vertical="center" wrapText="1"/>
    </xf>
    <xf numFmtId="0" fontId="0" fillId="3" borderId="5" xfId="0" applyFill="1" applyBorder="1" applyAlignment="1">
      <alignment horizontal="left"/>
    </xf>
    <xf numFmtId="0" fontId="0" fillId="4" borderId="15" xfId="0" applyFill="1" applyBorder="1" applyAlignment="1">
      <alignment horizontal="center"/>
    </xf>
    <xf numFmtId="0" fontId="0" fillId="4" borderId="16" xfId="0" applyFill="1" applyBorder="1" applyAlignment="1">
      <alignment horizontal="center"/>
    </xf>
    <xf numFmtId="0" fontId="0" fillId="4" borderId="13" xfId="0" applyFill="1" applyBorder="1" applyAlignment="1">
      <alignment horizontal="center"/>
    </xf>
    <xf numFmtId="0" fontId="0" fillId="3" borderId="5" xfId="0" applyFill="1" applyBorder="1" applyAlignment="1">
      <alignment horizontal="left" vertical="center" wrapText="1"/>
    </xf>
    <xf numFmtId="0" fontId="12" fillId="3" borderId="6" xfId="1" applyFont="1" applyFill="1" applyBorder="1" applyAlignment="1" applyProtection="1">
      <alignment horizontal="center" vertical="center" wrapText="1"/>
    </xf>
    <xf numFmtId="0" fontId="12" fillId="3" borderId="8" xfId="1" applyFont="1" applyFill="1" applyBorder="1" applyAlignment="1" applyProtection="1">
      <alignment horizontal="center" vertical="center" wrapText="1"/>
    </xf>
    <xf numFmtId="0" fontId="12" fillId="3" borderId="5" xfId="1" applyFont="1" applyFill="1" applyBorder="1" applyAlignment="1" applyProtection="1">
      <alignment horizontal="center" vertical="center" wrapText="1"/>
    </xf>
    <xf numFmtId="0" fontId="12" fillId="3" borderId="6" xfId="1" applyFont="1" applyFill="1" applyBorder="1" applyAlignment="1" applyProtection="1">
      <alignment horizontal="left" vertical="center" wrapText="1"/>
    </xf>
    <xf numFmtId="0" fontId="12" fillId="3" borderId="8" xfId="1" applyFont="1" applyFill="1" applyBorder="1" applyAlignment="1" applyProtection="1">
      <alignment horizontal="left" vertical="center" wrapText="1"/>
    </xf>
    <xf numFmtId="0" fontId="12" fillId="3" borderId="5" xfId="1" applyFont="1" applyFill="1" applyBorder="1" applyAlignment="1" applyProtection="1">
      <alignment horizontal="left" vertical="center" wrapText="1"/>
    </xf>
    <xf numFmtId="0" fontId="3" fillId="8" borderId="6" xfId="1" applyFill="1" applyBorder="1" applyAlignment="1" applyProtection="1">
      <alignment horizontal="center" vertical="center" wrapText="1"/>
    </xf>
    <xf numFmtId="0" fontId="3" fillId="8" borderId="5" xfId="1" applyFill="1" applyBorder="1" applyAlignment="1" applyProtection="1">
      <alignment horizontal="center" vertical="center" wrapText="1"/>
    </xf>
    <xf numFmtId="0" fontId="0" fillId="3" borderId="5" xfId="0" applyFill="1" applyBorder="1" applyAlignment="1">
      <alignment horizontal="center" vertical="center" wrapText="1"/>
    </xf>
    <xf numFmtId="0" fontId="19" fillId="3" borderId="6" xfId="1" applyFont="1" applyFill="1" applyBorder="1" applyAlignment="1" applyProtection="1">
      <alignment horizontal="left" vertical="center" wrapText="1"/>
    </xf>
    <xf numFmtId="0" fontId="0" fillId="7" borderId="6" xfId="0" applyFill="1" applyBorder="1" applyAlignment="1">
      <alignment horizontal="center" vertical="center" wrapText="1"/>
    </xf>
    <xf numFmtId="0" fontId="0" fillId="7" borderId="5" xfId="0" applyFill="1" applyBorder="1" applyAlignment="1">
      <alignment horizontal="center" vertical="center" wrapText="1"/>
    </xf>
    <xf numFmtId="0" fontId="0" fillId="7" borderId="6" xfId="0" applyFill="1" applyBorder="1" applyAlignment="1">
      <alignment horizontal="left" vertical="center" wrapText="1"/>
    </xf>
    <xf numFmtId="0" fontId="0" fillId="7" borderId="5" xfId="0" applyFill="1" applyBorder="1" applyAlignment="1">
      <alignment horizontal="left" vertical="center" wrapText="1"/>
    </xf>
    <xf numFmtId="0" fontId="23" fillId="6" borderId="6" xfId="0" applyFont="1" applyFill="1" applyBorder="1" applyAlignment="1">
      <alignment horizontal="center" vertical="center" wrapText="1"/>
    </xf>
    <xf numFmtId="0" fontId="23" fillId="6" borderId="8" xfId="0" applyFont="1" applyFill="1" applyBorder="1"/>
    <xf numFmtId="0" fontId="23" fillId="6" borderId="5" xfId="0" applyFont="1" applyFill="1" applyBorder="1"/>
    <xf numFmtId="0" fontId="3" fillId="0" borderId="0" xfId="1" applyAlignment="1" applyProtection="1">
      <alignment vertical="center" wrapText="1"/>
    </xf>
    <xf numFmtId="0" fontId="0" fillId="3" borderId="8" xfId="0" applyFill="1" applyBorder="1" applyAlignment="1">
      <alignment horizontal="center" vertical="center" wrapText="1"/>
    </xf>
    <xf numFmtId="0" fontId="0" fillId="6" borderId="6" xfId="0" applyFill="1" applyBorder="1" applyAlignment="1">
      <alignment horizontal="left" vertical="center" wrapText="1"/>
    </xf>
    <xf numFmtId="0" fontId="0" fillId="6" borderId="8" xfId="0" applyFill="1" applyBorder="1" applyAlignment="1">
      <alignment horizontal="left"/>
    </xf>
    <xf numFmtId="0" fontId="0" fillId="6" borderId="5" xfId="0" applyFill="1" applyBorder="1" applyAlignment="1">
      <alignment horizontal="left"/>
    </xf>
    <xf numFmtId="0" fontId="0" fillId="3" borderId="8" xfId="0" applyFill="1" applyBorder="1" applyAlignment="1">
      <alignment horizontal="left" vertical="center" wrapText="1"/>
    </xf>
    <xf numFmtId="0" fontId="23" fillId="6" borderId="8" xfId="0" applyFont="1" applyFill="1" applyBorder="1" applyAlignment="1">
      <alignment horizontal="center" vertical="center"/>
    </xf>
    <xf numFmtId="0" fontId="23" fillId="6" borderId="5" xfId="0" applyFont="1" applyFill="1"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3" borderId="8" xfId="0" applyFill="1" applyBorder="1" applyAlignment="1">
      <alignment horizontal="left"/>
    </xf>
    <xf numFmtId="0" fontId="0" fillId="3" borderId="3" xfId="0" applyFill="1" applyBorder="1" applyAlignment="1">
      <alignment horizontal="center" vertical="center" wrapText="1"/>
    </xf>
    <xf numFmtId="0" fontId="0" fillId="3" borderId="3" xfId="0" applyFill="1" applyBorder="1"/>
    <xf numFmtId="0" fontId="0" fillId="3" borderId="3" xfId="0" applyFill="1" applyBorder="1" applyAlignment="1">
      <alignment horizontal="left" vertical="center" wrapText="1"/>
    </xf>
    <xf numFmtId="0" fontId="0" fillId="3" borderId="3" xfId="0" applyFill="1" applyBorder="1" applyAlignment="1">
      <alignment horizontal="left"/>
    </xf>
    <xf numFmtId="0" fontId="0" fillId="3" borderId="8" xfId="0" applyFill="1" applyBorder="1"/>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5" xfId="0" applyFont="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12" fillId="0" borderId="6"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5" xfId="1" applyFont="1" applyBorder="1" applyAlignment="1" applyProtection="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center" vertical="center" wrapText="1"/>
    </xf>
    <xf numFmtId="0" fontId="0" fillId="0" borderId="3" xfId="0" applyBorder="1"/>
    <xf numFmtId="0" fontId="0" fillId="0" borderId="8" xfId="0" applyBorder="1"/>
    <xf numFmtId="0" fontId="0" fillId="0" borderId="5" xfId="0" applyBorder="1"/>
    <xf numFmtId="0" fontId="24" fillId="6" borderId="6" xfId="1" applyFont="1" applyFill="1" applyBorder="1" applyAlignment="1" applyProtection="1">
      <alignment horizontal="left" vertical="center" wrapText="1"/>
    </xf>
    <xf numFmtId="0" fontId="23" fillId="6" borderId="8" xfId="0" applyFont="1" applyFill="1" applyBorder="1" applyAlignment="1">
      <alignment horizontal="left" vertical="center"/>
    </xf>
    <xf numFmtId="0" fontId="23" fillId="6" borderId="5" xfId="0" applyFont="1" applyFill="1" applyBorder="1" applyAlignment="1">
      <alignment horizontal="left" vertical="center"/>
    </xf>
    <xf numFmtId="0" fontId="0" fillId="0" borderId="3" xfId="0" applyBorder="1" applyAlignment="1">
      <alignment horizontal="left" vertical="center"/>
    </xf>
    <xf numFmtId="0" fontId="19" fillId="0" borderId="6" xfId="1" applyFont="1" applyBorder="1" applyAlignment="1" applyProtection="1">
      <alignment horizontal="left" vertical="center" wrapText="1"/>
    </xf>
    <xf numFmtId="0" fontId="19" fillId="0" borderId="8" xfId="1" applyFont="1" applyBorder="1" applyAlignment="1" applyProtection="1">
      <alignment horizontal="left" vertical="center" wrapText="1"/>
    </xf>
    <xf numFmtId="0" fontId="19" fillId="0" borderId="5" xfId="1" applyFont="1" applyBorder="1" applyAlignment="1" applyProtection="1">
      <alignment horizontal="left" vertical="center" wrapText="1"/>
    </xf>
    <xf numFmtId="0" fontId="20" fillId="3" borderId="6" xfId="1" applyFont="1" applyFill="1" applyBorder="1" applyAlignment="1" applyProtection="1">
      <alignment horizontal="center" vertical="center" wrapText="1"/>
    </xf>
    <xf numFmtId="0" fontId="20" fillId="3" borderId="8" xfId="1" applyFont="1" applyFill="1" applyBorder="1" applyAlignment="1" applyProtection="1">
      <alignment horizontal="center" vertical="center" wrapText="1"/>
    </xf>
    <xf numFmtId="0" fontId="20" fillId="3" borderId="5" xfId="1" applyFont="1" applyFill="1" applyBorder="1" applyAlignment="1" applyProtection="1">
      <alignment horizontal="center" vertical="center" wrapText="1"/>
    </xf>
    <xf numFmtId="0" fontId="19" fillId="3" borderId="8" xfId="1" applyFont="1" applyFill="1" applyBorder="1" applyAlignment="1" applyProtection="1">
      <alignment horizontal="left" vertical="center" wrapText="1"/>
    </xf>
    <xf numFmtId="0" fontId="19" fillId="3" borderId="5" xfId="1" applyFont="1" applyFill="1" applyBorder="1" applyAlignment="1" applyProtection="1">
      <alignment horizontal="left" vertical="center" wrapText="1"/>
    </xf>
    <xf numFmtId="0" fontId="0" fillId="6" borderId="6" xfId="0" applyFill="1" applyBorder="1" applyAlignment="1">
      <alignment horizontal="center" vertical="center" wrapText="1"/>
    </xf>
    <xf numFmtId="0" fontId="0" fillId="6" borderId="8" xfId="0" applyFill="1" applyBorder="1"/>
    <xf numFmtId="0" fontId="0" fillId="6" borderId="5" xfId="0" applyFill="1" applyBorder="1"/>
    <xf numFmtId="0" fontId="0" fillId="0" borderId="7" xfId="0" applyBorder="1"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left" vertical="center"/>
    </xf>
    <xf numFmtId="0" fontId="0" fillId="0" borderId="5" xfId="0" applyBorder="1" applyAlignment="1">
      <alignment horizontal="left" vertical="center"/>
    </xf>
    <xf numFmtId="0" fontId="23" fillId="3" borderId="6" xfId="0" applyFont="1" applyFill="1" applyBorder="1" applyAlignment="1">
      <alignment horizontal="left" vertical="center" wrapText="1"/>
    </xf>
    <xf numFmtId="0" fontId="23" fillId="3" borderId="5" xfId="0" applyFont="1" applyFill="1" applyBorder="1" applyAlignment="1">
      <alignment horizontal="left"/>
    </xf>
    <xf numFmtId="0" fontId="0" fillId="0" borderId="3" xfId="0" applyBorder="1" applyAlignment="1">
      <alignment horizontal="center" vertical="center"/>
    </xf>
    <xf numFmtId="0" fontId="23" fillId="0" borderId="6" xfId="0" applyFont="1" applyBorder="1" applyAlignment="1">
      <alignment horizontal="left" vertical="center" wrapText="1"/>
    </xf>
    <xf numFmtId="0" fontId="23" fillId="0" borderId="5" xfId="0" applyFont="1" applyBorder="1" applyAlignment="1">
      <alignment horizontal="left" vertical="center"/>
    </xf>
    <xf numFmtId="0" fontId="8" fillId="2"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0" fillId="3" borderId="10" xfId="0" applyFill="1" applyBorder="1"/>
    <xf numFmtId="0" fontId="0" fillId="3" borderId="11" xfId="0" applyFill="1" applyBorder="1"/>
    <xf numFmtId="0" fontId="23" fillId="3" borderId="3" xfId="0" applyFont="1" applyFill="1" applyBorder="1" applyAlignment="1">
      <alignment horizontal="left" vertical="center" wrapText="1"/>
    </xf>
    <xf numFmtId="0" fontId="0" fillId="3" borderId="10" xfId="0" applyFill="1" applyBorder="1" applyAlignment="1">
      <alignment horizontal="center"/>
    </xf>
    <xf numFmtId="0" fontId="0" fillId="3" borderId="11" xfId="0" applyFill="1" applyBorder="1" applyAlignment="1">
      <alignment horizontal="center"/>
    </xf>
    <xf numFmtId="0" fontId="0" fillId="3" borderId="8" xfId="0" applyFill="1" applyBorder="1" applyAlignment="1">
      <alignment horizontal="center"/>
    </xf>
    <xf numFmtId="0" fontId="0" fillId="3" borderId="5" xfId="0" applyFill="1" applyBorder="1" applyAlignment="1">
      <alignment horizontal="center"/>
    </xf>
    <xf numFmtId="0" fontId="12" fillId="3" borderId="6" xfId="0" applyFont="1" applyFill="1" applyBorder="1" applyAlignment="1">
      <alignment horizontal="left" vertical="center" wrapText="1"/>
    </xf>
    <xf numFmtId="0" fontId="12" fillId="3" borderId="8" xfId="0" applyFont="1" applyFill="1" applyBorder="1" applyAlignment="1">
      <alignment horizontal="left"/>
    </xf>
    <xf numFmtId="0" fontId="12" fillId="3" borderId="5" xfId="0" applyFont="1" applyFill="1" applyBorder="1" applyAlignment="1">
      <alignment horizontal="left"/>
    </xf>
    <xf numFmtId="0" fontId="0" fillId="3" borderId="3" xfId="0" applyFill="1" applyBorder="1" applyAlignment="1">
      <alignment horizontal="center"/>
    </xf>
    <xf numFmtId="0" fontId="12" fillId="3" borderId="8"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xf>
    <xf numFmtId="0" fontId="12" fillId="3" borderId="8" xfId="0" applyFont="1" applyFill="1" applyBorder="1" applyAlignment="1">
      <alignment horizontal="left" vertical="center"/>
    </xf>
    <xf numFmtId="0" fontId="12" fillId="3" borderId="5" xfId="0" applyFont="1" applyFill="1" applyBorder="1" applyAlignment="1">
      <alignment horizontal="left" vertical="center"/>
    </xf>
    <xf numFmtId="0" fontId="0" fillId="5" borderId="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5" xfId="0"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3" fillId="7" borderId="6" xfId="1" applyFill="1" applyBorder="1" applyAlignment="1" applyProtection="1">
      <alignment horizontal="left" vertical="center" wrapText="1"/>
    </xf>
    <xf numFmtId="0" fontId="3" fillId="7" borderId="8" xfId="1" applyFill="1" applyBorder="1" applyAlignment="1" applyProtection="1">
      <alignment horizontal="left" vertical="center" wrapText="1"/>
    </xf>
    <xf numFmtId="0" fontId="3" fillId="7" borderId="5" xfId="1" applyFill="1" applyBorder="1" applyAlignment="1" applyProtection="1">
      <alignment horizontal="left" vertical="center" wrapText="1"/>
    </xf>
    <xf numFmtId="0" fontId="3" fillId="7" borderId="6" xfId="1" applyFill="1" applyBorder="1" applyAlignment="1" applyProtection="1">
      <alignment horizontal="center" vertical="center" wrapText="1"/>
    </xf>
    <xf numFmtId="0" fontId="3" fillId="7" borderId="5" xfId="1" applyFill="1" applyBorder="1" applyAlignment="1" applyProtection="1">
      <alignment horizontal="center" vertical="center" wrapText="1"/>
    </xf>
    <xf numFmtId="0" fontId="3" fillId="8" borderId="8" xfId="1" applyFill="1" applyBorder="1" applyAlignment="1" applyProtection="1">
      <alignment horizontal="center" vertical="center" wrapText="1"/>
    </xf>
    <xf numFmtId="0" fontId="0" fillId="6" borderId="8" xfId="0" applyFill="1" applyBorder="1" applyAlignment="1">
      <alignment horizontal="center" vertical="center" wrapText="1"/>
    </xf>
    <xf numFmtId="0" fontId="0" fillId="6" borderId="5" xfId="0" applyFill="1" applyBorder="1" applyAlignment="1">
      <alignment horizontal="center" vertical="center" wrapText="1"/>
    </xf>
    <xf numFmtId="0" fontId="9" fillId="2" borderId="0" xfId="0" applyFont="1" applyFill="1" applyAlignment="1">
      <alignment horizontal="center" vertical="center" wrapText="1"/>
    </xf>
    <xf numFmtId="0" fontId="0" fillId="0" borderId="0" xfId="0"/>
    <xf numFmtId="0" fontId="0" fillId="0" borderId="16" xfId="0" applyBorder="1"/>
    <xf numFmtId="0" fontId="2" fillId="3" borderId="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8" borderId="6" xfId="1" applyFill="1" applyBorder="1" applyAlignment="1" applyProtection="1">
      <alignment horizontal="left" vertical="center" wrapText="1"/>
    </xf>
    <xf numFmtId="0" fontId="3" fillId="8" borderId="8" xfId="1" applyFill="1" applyBorder="1" applyAlignment="1" applyProtection="1">
      <alignment horizontal="left"/>
    </xf>
    <xf numFmtId="0" fontId="3" fillId="8" borderId="5" xfId="1" applyFill="1" applyBorder="1" applyAlignment="1" applyProtection="1">
      <alignment horizontal="left"/>
    </xf>
    <xf numFmtId="0" fontId="0" fillId="8" borderId="15" xfId="0" applyFill="1" applyBorder="1" applyAlignment="1">
      <alignment horizontal="center" vertical="center" wrapText="1"/>
    </xf>
    <xf numFmtId="0" fontId="0" fillId="8" borderId="13" xfId="0" applyFill="1" applyBorder="1" applyAlignment="1">
      <alignment horizontal="center" vertical="center" wrapText="1"/>
    </xf>
    <xf numFmtId="0" fontId="8" fillId="2" borderId="0" xfId="0" applyFont="1" applyFill="1" applyAlignment="1">
      <alignment horizontal="left" vertical="center"/>
    </xf>
    <xf numFmtId="0" fontId="10" fillId="2"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0" fillId="0" borderId="9" xfId="0" applyBorder="1"/>
    <xf numFmtId="0" fontId="0" fillId="0" borderId="13" xfId="0" applyBorder="1"/>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10" borderId="6" xfId="0" applyFill="1" applyBorder="1" applyAlignment="1">
      <alignment horizontal="left" vertical="center" wrapText="1"/>
    </xf>
    <xf numFmtId="0" fontId="0" fillId="10" borderId="5" xfId="0" applyFill="1" applyBorder="1" applyAlignment="1">
      <alignment horizontal="left"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49" fontId="0" fillId="6" borderId="6" xfId="0" applyNumberFormat="1" applyFill="1" applyBorder="1" applyAlignment="1">
      <alignment horizontal="center" vertical="center" wrapText="1"/>
    </xf>
    <xf numFmtId="49" fontId="0" fillId="6" borderId="8" xfId="0" applyNumberFormat="1" applyFill="1" applyBorder="1" applyAlignment="1">
      <alignment horizontal="center" vertical="center" wrapText="1"/>
    </xf>
    <xf numFmtId="49" fontId="0" fillId="6" borderId="5" xfId="0" applyNumberFormat="1" applyFill="1" applyBorder="1" applyAlignment="1">
      <alignment horizontal="center" vertical="center" wrapText="1"/>
    </xf>
    <xf numFmtId="49" fontId="0" fillId="0" borderId="6" xfId="0" applyNumberFormat="1" applyBorder="1" applyAlignment="1">
      <alignment horizontal="center" vertical="center" wrapText="1"/>
    </xf>
    <xf numFmtId="49" fontId="0" fillId="0" borderId="8"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6" borderId="8" xfId="0" applyFill="1" applyBorder="1" applyAlignment="1">
      <alignment horizontal="left" vertical="center" wrapText="1"/>
    </xf>
    <xf numFmtId="0" fontId="0" fillId="6" borderId="5" xfId="0" applyFill="1" applyBorder="1" applyAlignment="1">
      <alignment horizontal="left" vertical="center" wrapText="1"/>
    </xf>
    <xf numFmtId="0" fontId="12" fillId="0" borderId="7" xfId="1" applyFont="1" applyBorder="1" applyAlignment="1" applyProtection="1">
      <alignment horizontal="center" vertical="center" wrapText="1"/>
    </xf>
    <xf numFmtId="0" fontId="12" fillId="0" borderId="14"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0" fillId="0" borderId="12" xfId="0" applyBorder="1" applyAlignment="1">
      <alignment horizontal="center" vertical="center" wrapText="1"/>
    </xf>
    <xf numFmtId="0" fontId="0" fillId="8" borderId="8" xfId="0" applyFill="1" applyBorder="1" applyAlignment="1">
      <alignment horizontal="left"/>
    </xf>
    <xf numFmtId="0" fontId="0" fillId="8" borderId="5" xfId="0" applyFill="1" applyBorder="1" applyAlignment="1">
      <alignment horizontal="left"/>
    </xf>
    <xf numFmtId="0" fontId="3" fillId="0" borderId="6" xfId="1" applyBorder="1" applyAlignment="1" applyProtection="1">
      <alignment horizontal="left" vertical="center" wrapText="1"/>
    </xf>
    <xf numFmtId="0" fontId="0" fillId="0" borderId="5" xfId="0" applyBorder="1" applyAlignment="1">
      <alignment horizontal="left"/>
    </xf>
    <xf numFmtId="0" fontId="22" fillId="6" borderId="6"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3" fillId="7" borderId="8" xfId="1" applyFill="1" applyBorder="1" applyAlignment="1" applyProtection="1">
      <alignment horizontal="center" vertical="center" wrapText="1"/>
    </xf>
    <xf numFmtId="0" fontId="3" fillId="8" borderId="8" xfId="1" applyFill="1" applyBorder="1" applyAlignment="1" applyProtection="1">
      <alignment horizontal="left" vertical="center" wrapText="1"/>
    </xf>
    <xf numFmtId="0" fontId="3" fillId="8" borderId="5" xfId="1" applyFill="1" applyBorder="1" applyAlignment="1" applyProtection="1">
      <alignment horizontal="left" vertical="center" wrapText="1"/>
    </xf>
    <xf numFmtId="0" fontId="24" fillId="0" borderId="6" xfId="1" applyFont="1" applyBorder="1" applyAlignment="1" applyProtection="1">
      <alignment horizontal="left" vertical="center" wrapText="1"/>
    </xf>
    <xf numFmtId="0" fontId="24" fillId="0" borderId="8" xfId="1" applyFont="1" applyBorder="1" applyAlignment="1" applyProtection="1">
      <alignment horizontal="left" vertical="center" wrapText="1"/>
    </xf>
    <xf numFmtId="0" fontId="24" fillId="0" borderId="5" xfId="1" applyFont="1" applyBorder="1" applyAlignment="1" applyProtection="1">
      <alignment horizontal="left" vertical="center" wrapText="1"/>
    </xf>
    <xf numFmtId="0" fontId="3" fillId="8" borderId="15" xfId="1" applyFill="1" applyBorder="1" applyAlignment="1" applyProtection="1">
      <alignment horizontal="center" vertical="center" wrapText="1"/>
    </xf>
    <xf numFmtId="0" fontId="3" fillId="8" borderId="16" xfId="1" applyFill="1" applyBorder="1" applyAlignment="1" applyProtection="1">
      <alignment horizontal="center" vertical="center" wrapText="1"/>
    </xf>
    <xf numFmtId="0" fontId="3" fillId="8" borderId="13" xfId="1" applyFill="1" applyBorder="1" applyAlignment="1" applyProtection="1">
      <alignment horizontal="center" vertical="center" wrapText="1"/>
    </xf>
    <xf numFmtId="0" fontId="0" fillId="0" borderId="15" xfId="0" applyBorder="1" applyAlignment="1">
      <alignment horizontal="center"/>
    </xf>
    <xf numFmtId="0" fontId="0" fillId="0" borderId="13" xfId="0" applyBorder="1" applyAlignment="1">
      <alignment horizontal="center"/>
    </xf>
    <xf numFmtId="0" fontId="12" fillId="3" borderId="3" xfId="0" applyFont="1" applyFill="1" applyBorder="1" applyAlignment="1">
      <alignment horizontal="left" vertical="center" wrapText="1"/>
    </xf>
    <xf numFmtId="0" fontId="12" fillId="3" borderId="3" xfId="0" applyFont="1" applyFill="1" applyBorder="1" applyAlignment="1">
      <alignment horizontal="left"/>
    </xf>
    <xf numFmtId="0" fontId="3" fillId="3" borderId="6" xfId="1" applyFill="1" applyBorder="1" applyAlignment="1" applyProtection="1">
      <alignment horizontal="center" vertical="center" wrapText="1"/>
    </xf>
    <xf numFmtId="0" fontId="3" fillId="3" borderId="8" xfId="1" applyFill="1" applyBorder="1" applyAlignment="1" applyProtection="1">
      <alignment horizontal="center" vertical="center" wrapText="1"/>
    </xf>
    <xf numFmtId="0" fontId="3" fillId="3" borderId="5" xfId="1" applyFill="1" applyBorder="1" applyAlignment="1" applyProtection="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3" borderId="6" xfId="1" applyFill="1" applyBorder="1" applyAlignment="1" applyProtection="1">
      <alignment horizontal="left" vertical="center" wrapText="1"/>
    </xf>
    <xf numFmtId="0" fontId="3" fillId="3" borderId="8" xfId="1" applyFill="1" applyBorder="1" applyAlignment="1" applyProtection="1">
      <alignment horizontal="left" vertical="center" wrapText="1"/>
    </xf>
    <xf numFmtId="0" fontId="3" fillId="3" borderId="5" xfId="1" applyFill="1" applyBorder="1" applyAlignment="1" applyProtection="1">
      <alignment horizontal="left" vertical="center" wrapText="1"/>
    </xf>
    <xf numFmtId="0" fontId="17" fillId="0" borderId="6" xfId="1" applyFont="1" applyBorder="1" applyAlignment="1" applyProtection="1">
      <alignment horizontal="left" vertical="center" wrapText="1"/>
    </xf>
    <xf numFmtId="0" fontId="17" fillId="0" borderId="8" xfId="1" applyFont="1" applyBorder="1" applyAlignment="1" applyProtection="1">
      <alignment horizontal="left" vertical="center" wrapText="1"/>
    </xf>
    <xf numFmtId="0" fontId="17" fillId="0" borderId="5" xfId="1" applyFont="1" applyBorder="1" applyAlignment="1" applyProtection="1">
      <alignment horizontal="left" vertical="center" wrapText="1"/>
    </xf>
    <xf numFmtId="0" fontId="0" fillId="6" borderId="8" xfId="0" applyFill="1" applyBorder="1" applyAlignment="1">
      <alignment horizontal="center"/>
    </xf>
    <xf numFmtId="0" fontId="0" fillId="6" borderId="5" xfId="0" applyFill="1" applyBorder="1" applyAlignment="1">
      <alignment horizontal="center"/>
    </xf>
    <xf numFmtId="0" fontId="16" fillId="0" borderId="6" xfId="1" applyFont="1" applyBorder="1" applyAlignment="1" applyProtection="1">
      <alignment horizontal="center" vertical="center" wrapText="1"/>
    </xf>
    <xf numFmtId="0" fontId="16" fillId="0" borderId="8" xfId="1" applyFont="1" applyBorder="1" applyAlignment="1" applyProtection="1">
      <alignment horizontal="center" vertical="center" wrapText="1"/>
    </xf>
    <xf numFmtId="0" fontId="16" fillId="0" borderId="5" xfId="1" applyFont="1" applyBorder="1" applyAlignment="1" applyProtection="1">
      <alignment horizontal="center" vertical="center" wrapText="1"/>
    </xf>
  </cellXfs>
  <cellStyles count="5">
    <cellStyle name="Hipervínculo" xfId="1" builtinId="8"/>
    <cellStyle name="Hipervínculo 2" xfId="4"/>
    <cellStyle name="Normal" xfId="0" builtinId="0"/>
    <cellStyle name="Normal 2" xfId="3"/>
    <cellStyle name="Porcentaje" xfId="2" builtinId="5"/>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ACD7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400"/>
            </a:pPr>
            <a:r>
              <a:rPr lang="es-CO" sz="2400"/>
              <a:t>Porcentaje de cumplimiento Ley 1712 Nivel Central </a:t>
            </a:r>
          </a:p>
        </c:rich>
      </c:tx>
      <c:layout/>
      <c:overlay val="0"/>
    </c:title>
    <c:autoTitleDeleted val="0"/>
    <c:plotArea>
      <c:layout>
        <c:manualLayout>
          <c:layoutTarget val="inner"/>
          <c:xMode val="edge"/>
          <c:yMode val="edge"/>
          <c:x val="0.13011098168668331"/>
          <c:y val="8.3665335145912775E-2"/>
          <c:w val="0.56234184723485514"/>
          <c:h val="0.85807533715739781"/>
        </c:manualLayout>
      </c:layout>
      <c:pieChart>
        <c:varyColors val="1"/>
        <c:ser>
          <c:idx val="0"/>
          <c:order val="0"/>
          <c:dLbls>
            <c:spPr>
              <a:noFill/>
              <a:ln>
                <a:noFill/>
              </a:ln>
              <a:effectLst/>
            </c:spPr>
            <c:txPr>
              <a:bodyPr/>
              <a:lstStyle/>
              <a:p>
                <a:pPr>
                  <a:defRPr sz="1800" b="1"/>
                </a:pPr>
                <a:endParaRPr lang="es-CO"/>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ALSF!$B$182:$B$183</c:f>
              <c:strCache>
                <c:ptCount val="2"/>
                <c:pt idx="0">
                  <c:v>criterios cumplidos</c:v>
                </c:pt>
                <c:pt idx="1">
                  <c:v>criterios por cumplir</c:v>
                </c:pt>
              </c:strCache>
            </c:strRef>
          </c:cat>
          <c:val>
            <c:numRef>
              <c:f>ALSF!$C$182:$C$183</c:f>
              <c:numCache>
                <c:formatCode>General</c:formatCode>
                <c:ptCount val="2"/>
                <c:pt idx="0">
                  <c:v>128</c:v>
                </c:pt>
                <c:pt idx="1">
                  <c:v>4</c:v>
                </c:pt>
              </c:numCache>
            </c:numRef>
          </c:val>
          <c:extLst>
            <c:ext xmlns:c16="http://schemas.microsoft.com/office/drawing/2014/chart" uri="{C3380CC4-5D6E-409C-BE32-E72D297353CC}">
              <c16:uniqueId val="{00000000-C17F-48F2-9372-109A0B59892F}"/>
            </c:ext>
          </c:extLst>
        </c:ser>
        <c:dLbls>
          <c:showLegendKey val="0"/>
          <c:showVal val="0"/>
          <c:showCatName val="0"/>
          <c:showSerName val="0"/>
          <c:showPercent val="1"/>
          <c:showBubbleSize val="0"/>
          <c:showLeaderLines val="1"/>
        </c:dLbls>
        <c:firstSliceAng val="0"/>
      </c:pieChart>
    </c:plotArea>
    <c:legend>
      <c:legendPos val="r"/>
      <c:layout/>
      <c:overlay val="0"/>
      <c:txPr>
        <a:bodyPr/>
        <a:lstStyle/>
        <a:p>
          <a:pPr>
            <a:defRPr sz="1800"/>
          </a:pPr>
          <a:endParaRPr lang="es-CO"/>
        </a:p>
      </c:txPr>
    </c:legend>
    <c:plotVisOnly val="1"/>
    <c:dispBlanksAs val="zero"/>
    <c:showDLblsOverMax val="0"/>
  </c:chart>
  <c:printSettings>
    <c:headerFooter/>
    <c:pageMargins b="0.75000000000000377" l="0.70000000000000062" r="0.70000000000000062" t="0.750000000000003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15208</xdr:colOff>
      <xdr:row>174</xdr:row>
      <xdr:rowOff>237723</xdr:rowOff>
    </xdr:from>
    <xdr:to>
      <xdr:col>11</xdr:col>
      <xdr:colOff>2178744</xdr:colOff>
      <xdr:row>216</xdr:row>
      <xdr:rowOff>47225</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7</xdr:col>
      <xdr:colOff>219075</xdr:colOff>
      <xdr:row>23</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219075</xdr:colOff>
      <xdr:row>23</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219075</xdr:colOff>
      <xdr:row>23</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antafe.gov.co/transparencia/instrumentos-gestion-informacion-publica/Informe-pqr-denuncias-solicitudes" TargetMode="External"/><Relationship Id="rId18" Type="http://schemas.openxmlformats.org/officeDocument/2006/relationships/hyperlink" Target="http://www.santafe.gov.co/transparencia/informacion-interes/gobierno_bogota_kids" TargetMode="External"/><Relationship Id="rId26" Type="http://schemas.openxmlformats.org/officeDocument/2006/relationships/hyperlink" Target="http://www.santafe.gov.co/transparencia/informacion-interes/informacion-adicional" TargetMode="External"/><Relationship Id="rId39" Type="http://schemas.openxmlformats.org/officeDocument/2006/relationships/hyperlink" Target="http://www.santafe.gov.co/transparencia/presupuesto/general" TargetMode="External"/><Relationship Id="rId21" Type="http://schemas.openxmlformats.org/officeDocument/2006/relationships/hyperlink" Target="http://www.santafe.gov.co/todas-las-noticias" TargetMode="External"/><Relationship Id="rId34" Type="http://schemas.openxmlformats.org/officeDocument/2006/relationships/hyperlink" Target="http://www.santafe.gov.co/transparencia/organizacion/directorio-agremiaciones-asociaciones-y-otros-grupos-interes" TargetMode="External"/><Relationship Id="rId42" Type="http://schemas.openxmlformats.org/officeDocument/2006/relationships/hyperlink" Target="http://www.santafe.gov.co/transparencia/planeacion/planes" TargetMode="External"/><Relationship Id="rId47" Type="http://schemas.openxmlformats.org/officeDocument/2006/relationships/hyperlink" Target="http://www.santafe.gov.co/transparencia/marco-legal" TargetMode="External"/><Relationship Id="rId50" Type="http://schemas.openxmlformats.org/officeDocument/2006/relationships/hyperlink" Target="http://www.santafe.gov.co/transparencia/planeacion/programas-proyectos" TargetMode="External"/><Relationship Id="rId55" Type="http://schemas.openxmlformats.org/officeDocument/2006/relationships/hyperlink" Target="http://www.santafe.gov.co/transparencia/control/planes-mejoramiento" TargetMode="External"/><Relationship Id="rId63" Type="http://schemas.openxmlformats.org/officeDocument/2006/relationships/hyperlink" Target="http://www.santafe.gov.co/transparencia/control/defensa-judicial" TargetMode="External"/><Relationship Id="rId68" Type="http://schemas.openxmlformats.org/officeDocument/2006/relationships/hyperlink" Target="http://www.santafe.gov.co/transparencia/tramites-servicios" TargetMode="External"/><Relationship Id="rId76" Type="http://schemas.openxmlformats.org/officeDocument/2006/relationships/hyperlink" Target="http://www.santafe.gov.co/transparencia/atencion-ciudadano/notificaciones-judiciales" TargetMode="External"/><Relationship Id="rId84" Type="http://schemas.openxmlformats.org/officeDocument/2006/relationships/hyperlink" Target="http://www.lacandelaria.gov.co/transparencia/atencion-ciudadano/sede-principal" TargetMode="External"/><Relationship Id="rId89" Type="http://schemas.openxmlformats.org/officeDocument/2006/relationships/drawing" Target="../drawings/drawing1.xml"/><Relationship Id="rId7" Type="http://schemas.openxmlformats.org/officeDocument/2006/relationships/hyperlink" Target="http://www.santafe.gov.co/transparencia/instrumentos-gestion-informacion-publica/relacionados-informacion/102-registro/10.3%20Indice%20de%20Informaci&#243;n%20Clasificada%20y%20Reservada" TargetMode="External"/><Relationship Id="rId71" Type="http://schemas.openxmlformats.org/officeDocument/2006/relationships/hyperlink" Target="http://www.santafe.gov.co/" TargetMode="External"/><Relationship Id="rId2" Type="http://schemas.openxmlformats.org/officeDocument/2006/relationships/hyperlink" Target="http://www.santafe.gov.co/transparencia/instrumentos-gestion-informacion-publica/relacionados-informacion" TargetMode="External"/><Relationship Id="rId16" Type="http://schemas.openxmlformats.org/officeDocument/2006/relationships/hyperlink" Target="http://www.gobiernobogota.gov.co/transparencia/atencion-ciudadano/pol%C3%ADticas-seguridad-la-informaci%C3%B3n-y-protecci%C3%B3n-datos-pesonales" TargetMode="External"/><Relationship Id="rId29" Type="http://schemas.openxmlformats.org/officeDocument/2006/relationships/hyperlink" Target="http://www.santafe.gov.co/transparencia/organizacion/organigrama" TargetMode="External"/><Relationship Id="rId11" Type="http://schemas.openxmlformats.org/officeDocument/2006/relationships/hyperlink" Target="http://www.santafe.gov.co/transparencia/atencion-ciudadano/sede-principal" TargetMode="External"/><Relationship Id="rId24" Type="http://schemas.openxmlformats.org/officeDocument/2006/relationships/hyperlink" Target="http://www.santafe.gov.co/transparencia/organizacion/quienes-somos" TargetMode="External"/><Relationship Id="rId32" Type="http://schemas.openxmlformats.org/officeDocument/2006/relationships/hyperlink" Target="http://www.santafe.gov.co/transparencia/organizacion/directorio-entidades" TargetMode="External"/><Relationship Id="rId37" Type="http://schemas.openxmlformats.org/officeDocument/2006/relationships/hyperlink" Target="http://www.santafe.gov.co/transparencia/marco-legal" TargetMode="External"/><Relationship Id="rId40" Type="http://schemas.openxmlformats.org/officeDocument/2006/relationships/hyperlink" Target="http://www.santafe.gov.co/transparencia/presupuesto/ejecucion-presupuestal" TargetMode="External"/><Relationship Id="rId45" Type="http://schemas.openxmlformats.org/officeDocument/2006/relationships/hyperlink" Target="http://www.santafe.gov.co/transparencia/planeacion/planes" TargetMode="External"/><Relationship Id="rId53" Type="http://schemas.openxmlformats.org/officeDocument/2006/relationships/hyperlink" Target="http://www.santafe.gov.co/transparencia/planeacion/planes" TargetMode="External"/><Relationship Id="rId58" Type="http://schemas.openxmlformats.org/officeDocument/2006/relationships/hyperlink" Target="http://www.santafe.gov.co/transparencia/planeacion/planes/pol&#237;ticas%20lineamientos%20y%20manuales%20/%20plan%20de%20rendici&#243;n%20de%20cuentas" TargetMode="External"/><Relationship Id="rId66" Type="http://schemas.openxmlformats.org/officeDocument/2006/relationships/hyperlink" Target="http://www.santafe.gov.co/transparencia/contratacion/plan-anual-adquisiciones" TargetMode="External"/><Relationship Id="rId74" Type="http://schemas.openxmlformats.org/officeDocument/2006/relationships/hyperlink" Target="http://www.gobiernobogota.gov.co/alcaldias/transparencia/planeacion/planes?field_planeacion_clasi_planes_tid=45" TargetMode="External"/><Relationship Id="rId79" Type="http://schemas.openxmlformats.org/officeDocument/2006/relationships/hyperlink" Target="http://gobiernobogotakids.gov.co/" TargetMode="External"/><Relationship Id="rId87" Type="http://schemas.openxmlformats.org/officeDocument/2006/relationships/hyperlink" Target="http://www.santafe.gov.co/transparencia/instrumentos-gestion-informacion-publica/Informe-pqr-denuncias-solicitudes" TargetMode="External"/><Relationship Id="rId5" Type="http://schemas.openxmlformats.org/officeDocument/2006/relationships/hyperlink" Target="http://datosabiertos.bogota.gov.co/organization/secretaria-distrital-de-gobierno" TargetMode="External"/><Relationship Id="rId61" Type="http://schemas.openxmlformats.org/officeDocument/2006/relationships/hyperlink" Target="http://www.santafe.gov.co/transparencia/control/informacion-poblacion-vulnerable" TargetMode="External"/><Relationship Id="rId82" Type="http://schemas.openxmlformats.org/officeDocument/2006/relationships/hyperlink" Target="http://www.gobiernobogota.gov.co/transparencia/contratacion/manual_contrataciones" TargetMode="External"/><Relationship Id="rId90" Type="http://schemas.openxmlformats.org/officeDocument/2006/relationships/vmlDrawing" Target="../drawings/vmlDrawing1.vml"/><Relationship Id="rId19" Type="http://schemas.openxmlformats.org/officeDocument/2006/relationships/hyperlink" Target="http://www.santafe.gov.co/transparencia/informacion-interes/publicaciones" TargetMode="External"/><Relationship Id="rId14" Type="http://schemas.openxmlformats.org/officeDocument/2006/relationships/hyperlink" Target="http://www.santafe.gov.co/transparencia/atencion-ciudadano/notificaciones-judiciales" TargetMode="External"/><Relationship Id="rId22" Type="http://schemas.openxmlformats.org/officeDocument/2006/relationships/hyperlink" Target="http://www.santafe.gov.co/calendario" TargetMode="External"/><Relationship Id="rId27" Type="http://schemas.openxmlformats.org/officeDocument/2006/relationships/hyperlink" Target="http://www.santafe.gov.co/transparencia/organizacion/funciones-y-deberes" TargetMode="External"/><Relationship Id="rId30" Type="http://schemas.openxmlformats.org/officeDocument/2006/relationships/hyperlink" Target="http://www.santafe.gov.co/transparencia/organizacion/organigrama" TargetMode="External"/><Relationship Id="rId35" Type="http://schemas.openxmlformats.org/officeDocument/2006/relationships/hyperlink" Target="http://www.santafe.gov.co/transparencia/marco-legal" TargetMode="External"/><Relationship Id="rId43" Type="http://schemas.openxmlformats.org/officeDocument/2006/relationships/hyperlink" Target="http://www.santafe.gov.co/transparencia/planeacion/planes" TargetMode="External"/><Relationship Id="rId48" Type="http://schemas.openxmlformats.org/officeDocument/2006/relationships/hyperlink" Target="http://www.santafe.gov.co/transparencia/planeacion/plan-gasto-publico" TargetMode="External"/><Relationship Id="rId56" Type="http://schemas.openxmlformats.org/officeDocument/2006/relationships/hyperlink" Target="http://www.santafe.gov.co/transparencia/control/planes-mejoramiento" TargetMode="External"/><Relationship Id="rId64" Type="http://schemas.openxmlformats.org/officeDocument/2006/relationships/hyperlink" Target="http://www.santafe.gov.co/transparencia/contratacion/ejecucion_contratos" TargetMode="External"/><Relationship Id="rId69" Type="http://schemas.openxmlformats.org/officeDocument/2006/relationships/hyperlink" Target="http://www.santafe.gov.co/transparencia/instrumentos-gestion-informacion-publica/relacionados-informacion/10.2%20Registro%20de%20Activos%20de%20Informaci&#243;n" TargetMode="External"/><Relationship Id="rId77" Type="http://schemas.openxmlformats.org/officeDocument/2006/relationships/hyperlink" Target="http://datosabiertos.bogota.gov.co/dataset/pmr-indicador-de-producto-metas-y-resultados" TargetMode="External"/><Relationship Id="rId8" Type="http://schemas.openxmlformats.org/officeDocument/2006/relationships/hyperlink" Target="http://www.santafe.gov.co/transparencia/instrumentos-gestion-informacion-publica/relacionados-informacion/102-registro/10.3%20Indice%20de%20Informaci&#243;n%20Clasificada%20y%20Reservada" TargetMode="External"/><Relationship Id="rId51" Type="http://schemas.openxmlformats.org/officeDocument/2006/relationships/hyperlink" Target="http://www.santafe.gov.co/transparencia/planeacion/metas-objetivos-indicadores" TargetMode="External"/><Relationship Id="rId72" Type="http://schemas.openxmlformats.org/officeDocument/2006/relationships/hyperlink" Target="http://www.santafe.gov.co/transparencia/instrumentos-gestion-informacion-publica/Informe-pqr-denuncias-solicitudes" TargetMode="External"/><Relationship Id="rId80" Type="http://schemas.openxmlformats.org/officeDocument/2006/relationships/hyperlink" Target="http://www.santafe.gov.co/transparencia/marco-legal" TargetMode="External"/><Relationship Id="rId85" Type="http://schemas.openxmlformats.org/officeDocument/2006/relationships/hyperlink" Target="http://www.gobiernobogota.gov.co/transparencia/control/entes-control-vigilancia-sdg" TargetMode="External"/><Relationship Id="rId3" Type="http://schemas.openxmlformats.org/officeDocument/2006/relationships/hyperlink" Target="http://www.santafe.gov.co/transparencia/instrumentos-gestion-informacion-publica/10.7%20Registro%20de%20publicaciones" TargetMode="External"/><Relationship Id="rId12" Type="http://schemas.openxmlformats.org/officeDocument/2006/relationships/hyperlink" Target="http://www.santafe.gov.co/transparencia/atencion-ciudadano/sede-principal" TargetMode="External"/><Relationship Id="rId17" Type="http://schemas.openxmlformats.org/officeDocument/2006/relationships/hyperlink" Target="http://www.santafe.gov.co/transparencia/informacion-interes/datos%20abiertos" TargetMode="External"/><Relationship Id="rId25" Type="http://schemas.openxmlformats.org/officeDocument/2006/relationships/hyperlink" Target="http://www.santafe.gov.co/transparencia/informacion-interes/faqs" TargetMode="External"/><Relationship Id="rId33" Type="http://schemas.openxmlformats.org/officeDocument/2006/relationships/hyperlink" Target="http://www.santafe.gov.co/transparencia/organizacion/quienes-somos" TargetMode="External"/><Relationship Id="rId38" Type="http://schemas.openxmlformats.org/officeDocument/2006/relationships/hyperlink" Target="http://www.santafe.gov.co/transparencia/marco-legal" TargetMode="External"/><Relationship Id="rId46" Type="http://schemas.openxmlformats.org/officeDocument/2006/relationships/hyperlink" Target="http://www.santafe.gov.co/transparencia/planeacion/planes" TargetMode="External"/><Relationship Id="rId59" Type="http://schemas.openxmlformats.org/officeDocument/2006/relationships/hyperlink" Target="http://www.santafe.gov.co/transparencia/control/reportes%20de%20control%20interno" TargetMode="External"/><Relationship Id="rId67" Type="http://schemas.openxmlformats.org/officeDocument/2006/relationships/hyperlink" Target="http://www.santafe.gov.co/transparencia/contratacion/ejecucion_contratos" TargetMode="External"/><Relationship Id="rId20" Type="http://schemas.openxmlformats.org/officeDocument/2006/relationships/hyperlink" Target="http://www.santafe.gov.co/transparencia/informacion-interes/convocatorias" TargetMode="External"/><Relationship Id="rId41" Type="http://schemas.openxmlformats.org/officeDocument/2006/relationships/hyperlink" Target="http://www.santafe.gov.co/transparencia/presupuesto/estados-financieros" TargetMode="External"/><Relationship Id="rId54" Type="http://schemas.openxmlformats.org/officeDocument/2006/relationships/hyperlink" Target="http://www.santafe.gov.co/transparencia/planeacion/informes-empalme" TargetMode="External"/><Relationship Id="rId62" Type="http://schemas.openxmlformats.org/officeDocument/2006/relationships/hyperlink" Target="http://www.gobiernobogota.gov.co/transparencia/control/defensa-judicial/defensa-judicial" TargetMode="External"/><Relationship Id="rId70" Type="http://schemas.openxmlformats.org/officeDocument/2006/relationships/hyperlink" Target="http://www.santafe.gov.co/transparencia/instrumentos-gestion-informacion-publica/Gesti&#243;n%20documental" TargetMode="External"/><Relationship Id="rId75" Type="http://schemas.openxmlformats.org/officeDocument/2006/relationships/hyperlink" Target="http://datosabiertos.bogota.gov.co/organization/secretaria-distrital-de-gobierno" TargetMode="External"/><Relationship Id="rId83" Type="http://schemas.openxmlformats.org/officeDocument/2006/relationships/hyperlink" Target="http://www.santafe.gov.co/transparencia/atencion-ciudadano/sede-principal" TargetMode="External"/><Relationship Id="rId88" Type="http://schemas.openxmlformats.org/officeDocument/2006/relationships/printerSettings" Target="../printerSettings/printerSettings1.bin"/><Relationship Id="rId91" Type="http://schemas.openxmlformats.org/officeDocument/2006/relationships/comments" Target="../comments1.xml"/><Relationship Id="rId1" Type="http://schemas.openxmlformats.org/officeDocument/2006/relationships/hyperlink" Target="http://www.gobiernobogota.gov.co/transparencia/tramites-servicios" TargetMode="External"/><Relationship Id="rId6" Type="http://schemas.openxmlformats.org/officeDocument/2006/relationships/hyperlink" Target="http://www.santafe.gov.co/transparencia/instrumentos-gestion-informacion-publica/relacionados-informacion/10.2%20Registro%20de%20Activos%20de%20Informaci&#243;n" TargetMode="External"/><Relationship Id="rId15" Type="http://schemas.openxmlformats.org/officeDocument/2006/relationships/hyperlink" Target="http://www.santafe.gov.co/transparencia/atencion-ciudadano/notificaciones-judiciales" TargetMode="External"/><Relationship Id="rId23" Type="http://schemas.openxmlformats.org/officeDocument/2006/relationships/hyperlink" Target="http://www.santafe.gov.co/transparencia/informacion-interes/glosario" TargetMode="External"/><Relationship Id="rId28" Type="http://schemas.openxmlformats.org/officeDocument/2006/relationships/hyperlink" Target="http://www.santafe.gov.co/transparencia/organizacion/procesos-y-procedimientos" TargetMode="External"/><Relationship Id="rId36" Type="http://schemas.openxmlformats.org/officeDocument/2006/relationships/hyperlink" Target="http://www.santafe.gov.co/transparencia/marco-legal" TargetMode="External"/><Relationship Id="rId49" Type="http://schemas.openxmlformats.org/officeDocument/2006/relationships/hyperlink" Target="http://www.santafe.gov.co/transparencia/planeacion/plan-gasto-publico" TargetMode="External"/><Relationship Id="rId57" Type="http://schemas.openxmlformats.org/officeDocument/2006/relationships/hyperlink" Target="http://www.santafe.gov.co/transparencia/control/planes-mejoramiento" TargetMode="External"/><Relationship Id="rId10" Type="http://schemas.openxmlformats.org/officeDocument/2006/relationships/hyperlink" Target="http://www.santafe.gov.co/transparencia" TargetMode="External"/><Relationship Id="rId31" Type="http://schemas.openxmlformats.org/officeDocument/2006/relationships/hyperlink" Target="http://www.santafe.gov.co/transparencia/organizacion/directorio-informacion-servidores-publicos-empleados-y-contratistas" TargetMode="External"/><Relationship Id="rId44" Type="http://schemas.openxmlformats.org/officeDocument/2006/relationships/hyperlink" Target="http://www.santafe.gov.co/transparencia/planeacion/planes" TargetMode="External"/><Relationship Id="rId52" Type="http://schemas.openxmlformats.org/officeDocument/2006/relationships/hyperlink" Target="http://www.santafe.gov.co/transparencia/planeacion/participacion-ciudadanaHAY%20QUE%20AGREGAR%20EL%20VINCULO%20DE%20RENDICION%20DE%20CUENTAS" TargetMode="External"/><Relationship Id="rId60" Type="http://schemas.openxmlformats.org/officeDocument/2006/relationships/hyperlink" Target="http://www.santafe.gov.co/transparencia/control/entes-control-vigilancia-sdg%20/Entes%20de%20control,%20vigilancia%20y%20mecanismos%20de%20supervisi&#243;n" TargetMode="External"/><Relationship Id="rId65" Type="http://schemas.openxmlformats.org/officeDocument/2006/relationships/hyperlink" Target="http://www.santafe.gov.co/transparencia/contratacion/plan-anual-adquisiciones" TargetMode="External"/><Relationship Id="rId73" Type="http://schemas.openxmlformats.org/officeDocument/2006/relationships/hyperlink" Target="http://www.santafe.gov.co/transparencia/informacion-interes/datos%20abiertos" TargetMode="External"/><Relationship Id="rId78" Type="http://schemas.openxmlformats.org/officeDocument/2006/relationships/hyperlink" Target="http://datosabiertos.bogota.gov.co/dataset/pmr-indicador-de-producto-metas-y-resultados" TargetMode="External"/><Relationship Id="rId81" Type="http://schemas.openxmlformats.org/officeDocument/2006/relationships/hyperlink" Target="http://www.gobiernobogota.gov.co/transparencia/contratacion/manual_contrataciones" TargetMode="External"/><Relationship Id="rId86" Type="http://schemas.openxmlformats.org/officeDocument/2006/relationships/hyperlink" Target="http://www.gobiernobogota.gov.co/transparencia/instrumentos-gestion-informacion-publica/gestion-documental" TargetMode="External"/><Relationship Id="rId4" Type="http://schemas.openxmlformats.org/officeDocument/2006/relationships/hyperlink" Target="http://www.gobiernobogota.gov.co/transparencia/organizacion/directorio-informacion-servidores-publicos-empleados-y-contratistas" TargetMode="External"/><Relationship Id="rId9" Type="http://schemas.openxmlformats.org/officeDocument/2006/relationships/hyperlink" Target="http://www.santafe.gov.co/transparencia/instrumentos-gestion-informacion-publica/relacionados-informacion/102-registro/10.4%20Esquema%20de%20publicaci&#243;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530"/>
  <sheetViews>
    <sheetView showGridLines="0" tabSelected="1" topLeftCell="A4" zoomScaleNormal="100" workbookViewId="0">
      <pane xSplit="9" ySplit="3" topLeftCell="J160" activePane="bottomRight" state="frozen"/>
      <selection activeCell="A4" sqref="A4"/>
      <selection pane="topRight" activeCell="J4" sqref="J4"/>
      <selection pane="bottomLeft" activeCell="A7" sqref="A7"/>
      <selection pane="bottomRight" activeCell="L175" sqref="L175"/>
    </sheetView>
  </sheetViews>
  <sheetFormatPr baseColWidth="10" defaultColWidth="9.140625" defaultRowHeight="15" x14ac:dyDescent="0.25"/>
  <cols>
    <col min="1" max="1" width="3.85546875" style="8" customWidth="1"/>
    <col min="2" max="2" width="5" customWidth="1"/>
    <col min="3" max="3" width="4.5703125" style="3" customWidth="1"/>
    <col min="4" max="4" width="19.7109375" style="3" customWidth="1"/>
    <col min="5" max="5" width="3.28515625" style="3"/>
    <col min="6" max="6" width="20.5703125" style="9" customWidth="1"/>
    <col min="7" max="7" width="26.7109375" style="10" customWidth="1"/>
    <col min="8" max="8" width="8.5703125" customWidth="1"/>
    <col min="9" max="9" width="11.5703125" style="8" customWidth="1"/>
    <col min="10" max="10" width="11.5703125" customWidth="1"/>
    <col min="11" max="11" width="11.5703125" style="11" customWidth="1"/>
    <col min="12" max="12" width="29.5703125" style="62" customWidth="1"/>
    <col min="13" max="13" width="16.7109375" style="3" customWidth="1"/>
    <col min="14" max="14" width="17.7109375" style="3" customWidth="1"/>
    <col min="15" max="15" width="13.5703125" style="3" customWidth="1"/>
    <col min="16" max="16" width="15.140625" style="3" customWidth="1"/>
    <col min="17" max="17" width="16.7109375" style="3" customWidth="1"/>
    <col min="18" max="18" width="20.85546875" style="3" customWidth="1"/>
    <col min="19" max="20" width="0" style="3" hidden="1" customWidth="1"/>
    <col min="21" max="21" width="58.42578125" style="66" hidden="1" customWidth="1"/>
    <col min="22" max="22" width="14.140625" style="8" customWidth="1"/>
    <col min="23" max="23" width="21.140625" customWidth="1"/>
    <col min="24" max="24" width="40.7109375" style="35" customWidth="1"/>
    <col min="25" max="26" width="4.42578125" customWidth="1"/>
    <col min="27" max="27" width="27.85546875" customWidth="1"/>
    <col min="28" max="977" width="11.42578125"/>
  </cols>
  <sheetData>
    <row r="1" spans="1:27" x14ac:dyDescent="0.25">
      <c r="F1" s="3"/>
      <c r="G1" s="2"/>
      <c r="K1"/>
    </row>
    <row r="2" spans="1:27" s="29" customFormat="1" ht="135" customHeight="1" x14ac:dyDescent="0.35">
      <c r="A2" s="49"/>
      <c r="B2" s="299"/>
      <c r="C2" s="299"/>
      <c r="D2" s="299"/>
      <c r="E2" s="299"/>
      <c r="F2" s="299"/>
      <c r="G2" s="289" t="s">
        <v>549</v>
      </c>
      <c r="H2" s="290"/>
      <c r="I2" s="290"/>
      <c r="J2" s="290"/>
      <c r="K2" s="290"/>
      <c r="L2" s="290"/>
      <c r="M2" s="290"/>
      <c r="N2" s="290"/>
      <c r="O2" s="290"/>
      <c r="P2" s="290"/>
      <c r="Q2" s="290"/>
      <c r="R2" s="291"/>
      <c r="S2" s="257" t="s">
        <v>437</v>
      </c>
      <c r="T2" s="257"/>
      <c r="U2" s="257"/>
      <c r="V2" s="257" t="s">
        <v>438</v>
      </c>
      <c r="W2" s="257"/>
      <c r="X2" s="257"/>
      <c r="Y2" s="257" t="s">
        <v>548</v>
      </c>
      <c r="Z2" s="257"/>
      <c r="AA2" s="257"/>
    </row>
    <row r="3" spans="1:27" s="29" customFormat="1" ht="39.75" customHeight="1" x14ac:dyDescent="0.35">
      <c r="A3" s="300"/>
      <c r="B3" s="300"/>
      <c r="C3" s="300"/>
      <c r="D3" s="300"/>
      <c r="E3" s="300"/>
      <c r="F3" s="300"/>
      <c r="G3" s="302" t="s">
        <v>440</v>
      </c>
      <c r="H3" s="303"/>
      <c r="I3" s="303"/>
      <c r="J3" s="303"/>
      <c r="K3" s="303"/>
      <c r="L3" s="303"/>
      <c r="M3" s="303"/>
      <c r="N3" s="303"/>
      <c r="O3" s="303"/>
      <c r="P3" s="303"/>
      <c r="Q3" s="303"/>
      <c r="R3" s="304"/>
      <c r="S3" s="257"/>
      <c r="T3" s="257"/>
      <c r="U3" s="257"/>
      <c r="V3" s="257"/>
      <c r="W3" s="257"/>
      <c r="X3" s="257"/>
      <c r="Y3" s="257"/>
      <c r="Z3" s="257"/>
      <c r="AA3" s="257"/>
    </row>
    <row r="4" spans="1:27" ht="30" customHeight="1" x14ac:dyDescent="0.25">
      <c r="A4" s="292" t="s">
        <v>0</v>
      </c>
      <c r="B4" s="301"/>
      <c r="C4" s="301"/>
      <c r="D4" s="301"/>
      <c r="E4" s="301"/>
      <c r="F4" s="293"/>
      <c r="G4" s="30" t="s">
        <v>1</v>
      </c>
      <c r="H4" s="30" t="s">
        <v>2</v>
      </c>
      <c r="I4" s="292" t="s">
        <v>383</v>
      </c>
      <c r="J4" s="259"/>
      <c r="K4" s="260"/>
      <c r="L4" s="63"/>
      <c r="M4" s="278" t="s">
        <v>436</v>
      </c>
      <c r="N4" s="279"/>
      <c r="O4" s="279"/>
      <c r="P4" s="279"/>
      <c r="Q4" s="279"/>
      <c r="R4" s="280"/>
      <c r="S4" s="258" t="s">
        <v>439</v>
      </c>
      <c r="T4" s="262"/>
      <c r="U4" s="263"/>
      <c r="V4" s="258" t="s">
        <v>439</v>
      </c>
      <c r="W4" s="259"/>
      <c r="X4" s="260"/>
      <c r="Y4" s="258" t="s">
        <v>439</v>
      </c>
      <c r="Z4" s="259"/>
      <c r="AA4" s="260"/>
    </row>
    <row r="5" spans="1:27" ht="24" customHeight="1" x14ac:dyDescent="0.25">
      <c r="A5" s="292" t="s">
        <v>3</v>
      </c>
      <c r="B5" s="293"/>
      <c r="C5" s="292" t="s">
        <v>4</v>
      </c>
      <c r="D5" s="293"/>
      <c r="E5" s="292" t="s">
        <v>5</v>
      </c>
      <c r="F5" s="293"/>
      <c r="G5" s="31"/>
      <c r="H5" s="31"/>
      <c r="I5" s="292" t="s">
        <v>378</v>
      </c>
      <c r="J5" s="293"/>
      <c r="K5" s="30" t="s">
        <v>7</v>
      </c>
      <c r="L5" s="63" t="s">
        <v>8</v>
      </c>
      <c r="M5" s="30" t="s">
        <v>9</v>
      </c>
      <c r="N5" s="30" t="s">
        <v>10</v>
      </c>
      <c r="O5" s="30" t="s">
        <v>11</v>
      </c>
      <c r="P5" s="30" t="s">
        <v>397</v>
      </c>
      <c r="Q5" s="30" t="s">
        <v>12</v>
      </c>
      <c r="R5" s="30" t="s">
        <v>13</v>
      </c>
      <c r="S5" s="32" t="s">
        <v>376</v>
      </c>
      <c r="T5" s="32" t="s">
        <v>377</v>
      </c>
      <c r="U5" s="67" t="s">
        <v>462</v>
      </c>
      <c r="V5" s="32" t="s">
        <v>376</v>
      </c>
      <c r="W5" s="32" t="s">
        <v>377</v>
      </c>
      <c r="X5" s="73" t="s">
        <v>466</v>
      </c>
      <c r="Y5" s="73" t="s">
        <v>376</v>
      </c>
      <c r="Z5" s="73" t="s">
        <v>377</v>
      </c>
      <c r="AA5" s="73" t="s">
        <v>466</v>
      </c>
    </row>
    <row r="6" spans="1:27" ht="10.5" customHeight="1" x14ac:dyDescent="0.25">
      <c r="A6" s="40"/>
      <c r="B6" s="41"/>
      <c r="C6" s="41"/>
      <c r="D6" s="41"/>
      <c r="E6" s="41"/>
      <c r="F6" s="41"/>
      <c r="G6" s="42"/>
      <c r="H6" s="43"/>
      <c r="I6" s="40"/>
      <c r="J6" s="44"/>
      <c r="K6" s="33"/>
      <c r="L6" s="64"/>
      <c r="M6" s="33"/>
      <c r="N6" s="33"/>
      <c r="O6" s="33"/>
      <c r="P6" s="33"/>
      <c r="Q6" s="33"/>
      <c r="R6" s="33"/>
      <c r="S6" s="45"/>
      <c r="T6" s="45"/>
      <c r="U6" s="68"/>
      <c r="V6" s="45"/>
      <c r="W6" s="45"/>
      <c r="X6" s="45"/>
      <c r="Y6" s="45"/>
      <c r="Z6" s="45"/>
      <c r="AA6" s="45"/>
    </row>
    <row r="7" spans="1:27" ht="63" customHeight="1" x14ac:dyDescent="0.25">
      <c r="A7" s="305" t="s">
        <v>442</v>
      </c>
      <c r="B7" s="306"/>
      <c r="C7" s="306"/>
      <c r="D7" s="306"/>
      <c r="E7" s="306"/>
      <c r="F7" s="306"/>
      <c r="G7" s="307"/>
      <c r="H7" s="27" t="s">
        <v>14</v>
      </c>
      <c r="I7" s="107" t="s">
        <v>375</v>
      </c>
      <c r="J7" s="107">
        <f>IF(I7="Si",1,IF(I7="No",0,"error"))</f>
        <v>1</v>
      </c>
      <c r="K7" s="107"/>
      <c r="L7" s="170" t="s">
        <v>550</v>
      </c>
      <c r="M7" s="206" t="s">
        <v>416</v>
      </c>
      <c r="N7" s="206" t="s">
        <v>416</v>
      </c>
      <c r="O7" s="27"/>
      <c r="P7" s="206" t="s">
        <v>424</v>
      </c>
      <c r="Q7" s="19" t="s">
        <v>7</v>
      </c>
      <c r="R7" s="206" t="s">
        <v>417</v>
      </c>
      <c r="S7" s="59" t="s">
        <v>15</v>
      </c>
      <c r="T7" s="59"/>
      <c r="U7" s="72" t="s">
        <v>443</v>
      </c>
      <c r="V7" s="27" t="s">
        <v>356</v>
      </c>
      <c r="W7" s="27"/>
      <c r="X7" s="82" t="s">
        <v>508</v>
      </c>
      <c r="Y7" s="53"/>
      <c r="Z7" s="53" t="s">
        <v>15</v>
      </c>
      <c r="AA7" s="91"/>
    </row>
    <row r="8" spans="1:27" ht="54.75" customHeight="1" x14ac:dyDescent="0.25">
      <c r="A8" s="206">
        <v>1</v>
      </c>
      <c r="B8" s="206" t="s">
        <v>16</v>
      </c>
      <c r="C8" s="206" t="s">
        <v>17</v>
      </c>
      <c r="D8" s="20" t="s">
        <v>18</v>
      </c>
      <c r="E8" s="24" t="s">
        <v>19</v>
      </c>
      <c r="F8" s="160" t="s">
        <v>20</v>
      </c>
      <c r="G8" s="6" t="s">
        <v>21</v>
      </c>
      <c r="H8" s="206" t="s">
        <v>22</v>
      </c>
      <c r="I8" s="108" t="s">
        <v>376</v>
      </c>
      <c r="J8" s="107">
        <f t="shared" ref="J8:J70" si="0">IF(I8="Si",1,IF(I8="No",0,"error"))</f>
        <v>1</v>
      </c>
      <c r="K8" s="109"/>
      <c r="L8" s="281" t="s">
        <v>551</v>
      </c>
      <c r="M8" s="207"/>
      <c r="N8" s="207"/>
      <c r="O8" s="206"/>
      <c r="P8" s="207"/>
      <c r="Q8" s="28" t="s">
        <v>7</v>
      </c>
      <c r="R8" s="207"/>
      <c r="S8" s="173" t="s">
        <v>15</v>
      </c>
      <c r="T8" s="173"/>
      <c r="U8" s="69"/>
      <c r="V8" s="206" t="s">
        <v>356</v>
      </c>
      <c r="W8" s="206"/>
      <c r="X8" s="224" t="s">
        <v>469</v>
      </c>
      <c r="Y8" s="211"/>
      <c r="Z8" s="211" t="s">
        <v>15</v>
      </c>
      <c r="AA8" s="261" t="s">
        <v>621</v>
      </c>
    </row>
    <row r="9" spans="1:27" ht="45" customHeight="1" x14ac:dyDescent="0.25">
      <c r="A9" s="207"/>
      <c r="B9" s="207"/>
      <c r="C9" s="207"/>
      <c r="D9" s="20" t="s">
        <v>23</v>
      </c>
      <c r="E9" s="24" t="s">
        <v>24</v>
      </c>
      <c r="F9" s="160" t="s">
        <v>25</v>
      </c>
      <c r="G9" s="6" t="s">
        <v>26</v>
      </c>
      <c r="H9" s="207"/>
      <c r="I9" s="108" t="s">
        <v>6</v>
      </c>
      <c r="J9" s="107">
        <f t="shared" si="0"/>
        <v>1</v>
      </c>
      <c r="K9" s="109"/>
      <c r="L9" s="282"/>
      <c r="M9" s="207"/>
      <c r="N9" s="207"/>
      <c r="O9" s="229"/>
      <c r="P9" s="207"/>
      <c r="Q9" s="28" t="s">
        <v>7</v>
      </c>
      <c r="R9" s="207"/>
      <c r="S9" s="264"/>
      <c r="T9" s="215"/>
      <c r="U9" s="70"/>
      <c r="V9" s="248"/>
      <c r="W9" s="229"/>
      <c r="X9" s="225"/>
      <c r="Y9" s="211"/>
      <c r="Z9" s="211"/>
      <c r="AA9" s="261"/>
    </row>
    <row r="10" spans="1:27" ht="60.75" customHeight="1" x14ac:dyDescent="0.25">
      <c r="A10" s="207"/>
      <c r="B10" s="207"/>
      <c r="C10" s="207"/>
      <c r="D10" s="20" t="s">
        <v>23</v>
      </c>
      <c r="E10" s="24" t="s">
        <v>27</v>
      </c>
      <c r="F10" s="160" t="s">
        <v>28</v>
      </c>
      <c r="G10" s="150" t="s">
        <v>622</v>
      </c>
      <c r="H10" s="207"/>
      <c r="I10" s="155" t="s">
        <v>377</v>
      </c>
      <c r="J10" s="107">
        <f t="shared" si="0"/>
        <v>0</v>
      </c>
      <c r="K10" s="109"/>
      <c r="L10" s="282"/>
      <c r="M10" s="207"/>
      <c r="N10" s="207"/>
      <c r="O10" s="229"/>
      <c r="P10" s="207"/>
      <c r="Q10" s="27" t="s">
        <v>7</v>
      </c>
      <c r="R10" s="207"/>
      <c r="S10" s="264"/>
      <c r="T10" s="215"/>
      <c r="U10" s="69" t="s">
        <v>444</v>
      </c>
      <c r="V10" s="248"/>
      <c r="W10" s="229"/>
      <c r="X10" s="225"/>
      <c r="Y10" s="211"/>
      <c r="Z10" s="211"/>
      <c r="AA10" s="261"/>
    </row>
    <row r="11" spans="1:27" ht="48.75" customHeight="1" x14ac:dyDescent="0.25">
      <c r="A11" s="207"/>
      <c r="B11" s="207"/>
      <c r="C11" s="207"/>
      <c r="D11" s="20" t="s">
        <v>23</v>
      </c>
      <c r="E11" s="24" t="s">
        <v>29</v>
      </c>
      <c r="F11" s="160" t="s">
        <v>30</v>
      </c>
      <c r="G11" s="6" t="s">
        <v>31</v>
      </c>
      <c r="H11" s="207"/>
      <c r="I11" s="108" t="s">
        <v>6</v>
      </c>
      <c r="J11" s="107">
        <f t="shared" si="0"/>
        <v>1</v>
      </c>
      <c r="K11" s="109"/>
      <c r="L11" s="283"/>
      <c r="M11" s="207"/>
      <c r="N11" s="207"/>
      <c r="O11" s="230"/>
      <c r="P11" s="207"/>
      <c r="Q11" s="20" t="s">
        <v>7</v>
      </c>
      <c r="R11" s="208"/>
      <c r="S11" s="265"/>
      <c r="T11" s="174"/>
      <c r="U11" s="70"/>
      <c r="V11" s="249"/>
      <c r="W11" s="230"/>
      <c r="X11" s="225"/>
      <c r="Y11" s="211"/>
      <c r="Z11" s="211"/>
      <c r="AA11" s="261"/>
    </row>
    <row r="12" spans="1:27" ht="54.75" customHeight="1" x14ac:dyDescent="0.25">
      <c r="A12" s="207"/>
      <c r="B12" s="207"/>
      <c r="C12" s="208"/>
      <c r="D12" s="163" t="s">
        <v>23</v>
      </c>
      <c r="E12" s="164" t="s">
        <v>32</v>
      </c>
      <c r="F12" s="163" t="s">
        <v>33</v>
      </c>
      <c r="G12" s="165" t="s">
        <v>34</v>
      </c>
      <c r="H12" s="208"/>
      <c r="I12" s="20" t="s">
        <v>6</v>
      </c>
      <c r="J12" s="26">
        <f t="shared" si="0"/>
        <v>1</v>
      </c>
      <c r="K12" s="4"/>
      <c r="L12" s="137" t="s">
        <v>600</v>
      </c>
      <c r="M12" s="208"/>
      <c r="N12" s="208"/>
      <c r="O12" s="20"/>
      <c r="P12" s="6" t="s">
        <v>520</v>
      </c>
      <c r="Q12" s="20" t="s">
        <v>7</v>
      </c>
      <c r="R12" s="20" t="s">
        <v>417</v>
      </c>
      <c r="S12" s="50" t="s">
        <v>356</v>
      </c>
      <c r="T12" s="50"/>
      <c r="U12" s="69" t="s">
        <v>509</v>
      </c>
      <c r="V12" s="20" t="s">
        <v>356</v>
      </c>
      <c r="W12" s="20"/>
      <c r="X12" s="6" t="s">
        <v>509</v>
      </c>
      <c r="Y12" s="80"/>
      <c r="Z12" s="83"/>
      <c r="AA12" s="92"/>
    </row>
    <row r="13" spans="1:27" ht="81" customHeight="1" x14ac:dyDescent="0.25">
      <c r="A13" s="207"/>
      <c r="B13" s="207"/>
      <c r="C13" s="206" t="s">
        <v>35</v>
      </c>
      <c r="D13" s="206" t="s">
        <v>36</v>
      </c>
      <c r="E13" s="24" t="s">
        <v>37</v>
      </c>
      <c r="F13" s="160" t="s">
        <v>38</v>
      </c>
      <c r="G13" s="6" t="s">
        <v>39</v>
      </c>
      <c r="H13" s="206" t="s">
        <v>22</v>
      </c>
      <c r="I13" s="108" t="s">
        <v>6</v>
      </c>
      <c r="J13" s="107">
        <f t="shared" si="0"/>
        <v>1</v>
      </c>
      <c r="K13" s="109"/>
      <c r="L13" s="139" t="s">
        <v>551</v>
      </c>
      <c r="M13" s="206" t="s">
        <v>543</v>
      </c>
      <c r="N13" s="206" t="s">
        <v>416</v>
      </c>
      <c r="O13" s="144">
        <v>43040</v>
      </c>
      <c r="P13" s="206" t="s">
        <v>616</v>
      </c>
      <c r="Q13" s="206" t="s">
        <v>396</v>
      </c>
      <c r="R13" s="206" t="s">
        <v>390</v>
      </c>
      <c r="S13" s="173" t="s">
        <v>356</v>
      </c>
      <c r="T13" s="173"/>
      <c r="U13" s="266" t="s">
        <v>454</v>
      </c>
      <c r="V13" s="206" t="s">
        <v>356</v>
      </c>
      <c r="W13" s="206"/>
      <c r="X13" s="224"/>
      <c r="Y13" s="173"/>
      <c r="Z13" s="173" t="s">
        <v>15</v>
      </c>
      <c r="AA13" s="175"/>
    </row>
    <row r="14" spans="1:27" ht="66.75" customHeight="1" x14ac:dyDescent="0.25">
      <c r="A14" s="207"/>
      <c r="B14" s="207"/>
      <c r="C14" s="207"/>
      <c r="D14" s="207"/>
      <c r="E14" s="24" t="s">
        <v>37</v>
      </c>
      <c r="F14" s="160" t="s">
        <v>40</v>
      </c>
      <c r="G14" s="308" t="s">
        <v>41</v>
      </c>
      <c r="H14" s="207"/>
      <c r="I14" s="108" t="s">
        <v>6</v>
      </c>
      <c r="J14" s="107">
        <f t="shared" ref="J14" si="1">IF(I14="Si",1,IF(I14="No",0,"error"))</f>
        <v>1</v>
      </c>
      <c r="K14" s="109"/>
      <c r="L14" s="281" t="s">
        <v>551</v>
      </c>
      <c r="M14" s="207"/>
      <c r="N14" s="229"/>
      <c r="O14" s="144">
        <v>43040</v>
      </c>
      <c r="P14" s="229"/>
      <c r="Q14" s="229"/>
      <c r="R14" s="229"/>
      <c r="S14" s="264"/>
      <c r="T14" s="215"/>
      <c r="U14" s="267"/>
      <c r="V14" s="248"/>
      <c r="W14" s="229"/>
      <c r="X14" s="250"/>
      <c r="Y14" s="215"/>
      <c r="Z14" s="215"/>
      <c r="AA14" s="210"/>
    </row>
    <row r="15" spans="1:27" ht="66.75" customHeight="1" x14ac:dyDescent="0.25">
      <c r="A15" s="207"/>
      <c r="B15" s="207"/>
      <c r="C15" s="207"/>
      <c r="D15" s="207"/>
      <c r="E15" s="24" t="s">
        <v>37</v>
      </c>
      <c r="F15" s="160" t="s">
        <v>42</v>
      </c>
      <c r="G15" s="309"/>
      <c r="H15" s="207"/>
      <c r="I15" s="108" t="s">
        <v>6</v>
      </c>
      <c r="J15" s="107">
        <f t="shared" si="0"/>
        <v>1</v>
      </c>
      <c r="K15" s="109"/>
      <c r="L15" s="282"/>
      <c r="M15" s="207"/>
      <c r="N15" s="229"/>
      <c r="O15" s="144">
        <v>43040</v>
      </c>
      <c r="P15" s="229"/>
      <c r="Q15" s="229"/>
      <c r="R15" s="229"/>
      <c r="S15" s="264"/>
      <c r="T15" s="215"/>
      <c r="U15" s="267"/>
      <c r="V15" s="248"/>
      <c r="W15" s="229"/>
      <c r="X15" s="250"/>
      <c r="Y15" s="215"/>
      <c r="Z15" s="215"/>
      <c r="AA15" s="210"/>
    </row>
    <row r="16" spans="1:27" ht="66.75" customHeight="1" x14ac:dyDescent="0.25">
      <c r="A16" s="207"/>
      <c r="B16" s="207"/>
      <c r="C16" s="208"/>
      <c r="D16" s="208"/>
      <c r="E16" s="24" t="s">
        <v>37</v>
      </c>
      <c r="F16" s="160" t="s">
        <v>43</v>
      </c>
      <c r="G16" s="162" t="s">
        <v>44</v>
      </c>
      <c r="H16" s="208"/>
      <c r="I16" s="108" t="s">
        <v>6</v>
      </c>
      <c r="J16" s="107">
        <f t="shared" si="0"/>
        <v>1</v>
      </c>
      <c r="K16" s="109"/>
      <c r="L16" s="283"/>
      <c r="M16" s="208"/>
      <c r="N16" s="230"/>
      <c r="O16" s="20"/>
      <c r="P16" s="230"/>
      <c r="Q16" s="230"/>
      <c r="R16" s="230"/>
      <c r="S16" s="265"/>
      <c r="T16" s="174"/>
      <c r="U16" s="268"/>
      <c r="V16" s="249"/>
      <c r="W16" s="230"/>
      <c r="X16" s="251"/>
      <c r="Y16" s="174"/>
      <c r="Z16" s="174"/>
      <c r="AA16" s="176"/>
    </row>
    <row r="17" spans="1:27" ht="92.25" customHeight="1" x14ac:dyDescent="0.25">
      <c r="A17" s="207"/>
      <c r="B17" s="207"/>
      <c r="C17" s="206" t="s">
        <v>45</v>
      </c>
      <c r="D17" s="206" t="s">
        <v>46</v>
      </c>
      <c r="E17" s="24" t="s">
        <v>37</v>
      </c>
      <c r="F17" s="160" t="s">
        <v>47</v>
      </c>
      <c r="G17" s="6"/>
      <c r="H17" s="206" t="s">
        <v>48</v>
      </c>
      <c r="I17" s="19" t="s">
        <v>6</v>
      </c>
      <c r="J17" s="19">
        <f t="shared" si="0"/>
        <v>1</v>
      </c>
      <c r="K17" s="19"/>
      <c r="L17" s="136" t="s">
        <v>552</v>
      </c>
      <c r="M17" s="206" t="s">
        <v>422</v>
      </c>
      <c r="N17" s="206" t="s">
        <v>423</v>
      </c>
      <c r="O17" s="19"/>
      <c r="P17" s="206" t="s">
        <v>425</v>
      </c>
      <c r="Q17" s="206" t="s">
        <v>390</v>
      </c>
      <c r="R17" s="206" t="s">
        <v>380</v>
      </c>
      <c r="S17" s="173" t="s">
        <v>356</v>
      </c>
      <c r="T17" s="173"/>
      <c r="U17" s="266" t="s">
        <v>510</v>
      </c>
      <c r="V17" s="206" t="s">
        <v>356</v>
      </c>
      <c r="W17" s="206"/>
      <c r="X17" s="224" t="s">
        <v>511</v>
      </c>
      <c r="Y17" s="173"/>
      <c r="Z17" s="173" t="s">
        <v>15</v>
      </c>
      <c r="AA17" s="175"/>
    </row>
    <row r="18" spans="1:27" ht="70.5" customHeight="1" x14ac:dyDescent="0.25">
      <c r="A18" s="207"/>
      <c r="B18" s="207"/>
      <c r="C18" s="207"/>
      <c r="D18" s="207"/>
      <c r="E18" s="24" t="s">
        <v>37</v>
      </c>
      <c r="F18" s="160" t="s">
        <v>49</v>
      </c>
      <c r="G18" s="4"/>
      <c r="H18" s="207"/>
      <c r="I18" s="28" t="s">
        <v>6</v>
      </c>
      <c r="J18" s="28">
        <f t="shared" si="0"/>
        <v>1</v>
      </c>
      <c r="K18" s="28"/>
      <c r="L18" s="136" t="s">
        <v>553</v>
      </c>
      <c r="M18" s="207"/>
      <c r="N18" s="207"/>
      <c r="O18" s="28"/>
      <c r="P18" s="207"/>
      <c r="Q18" s="207"/>
      <c r="R18" s="207"/>
      <c r="S18" s="199"/>
      <c r="T18" s="199"/>
      <c r="U18" s="270"/>
      <c r="V18" s="207"/>
      <c r="W18" s="207"/>
      <c r="X18" s="225"/>
      <c r="Y18" s="199"/>
      <c r="Z18" s="199"/>
      <c r="AA18" s="203"/>
    </row>
    <row r="19" spans="1:27" ht="72" customHeight="1" x14ac:dyDescent="0.25">
      <c r="A19" s="207"/>
      <c r="B19" s="207"/>
      <c r="C19" s="207"/>
      <c r="D19" s="207"/>
      <c r="E19" s="24" t="s">
        <v>37</v>
      </c>
      <c r="F19" s="160" t="s">
        <v>50</v>
      </c>
      <c r="G19" s="4"/>
      <c r="H19" s="207"/>
      <c r="I19" s="28" t="s">
        <v>6</v>
      </c>
      <c r="J19" s="28">
        <f t="shared" si="0"/>
        <v>1</v>
      </c>
      <c r="K19" s="28"/>
      <c r="L19" s="136" t="s">
        <v>552</v>
      </c>
      <c r="M19" s="207"/>
      <c r="N19" s="207"/>
      <c r="O19" s="28"/>
      <c r="P19" s="207"/>
      <c r="Q19" s="207"/>
      <c r="R19" s="207"/>
      <c r="S19" s="199"/>
      <c r="T19" s="199"/>
      <c r="U19" s="270"/>
      <c r="V19" s="207"/>
      <c r="W19" s="207"/>
      <c r="X19" s="225"/>
      <c r="Y19" s="199"/>
      <c r="Z19" s="199"/>
      <c r="AA19" s="203"/>
    </row>
    <row r="20" spans="1:27" ht="60.75" customHeight="1" x14ac:dyDescent="0.25">
      <c r="A20" s="207"/>
      <c r="B20" s="207"/>
      <c r="C20" s="208"/>
      <c r="D20" s="208"/>
      <c r="E20" s="24" t="s">
        <v>37</v>
      </c>
      <c r="F20" s="163" t="s">
        <v>51</v>
      </c>
      <c r="G20" s="4"/>
      <c r="H20" s="208"/>
      <c r="I20" s="27" t="s">
        <v>6</v>
      </c>
      <c r="J20" s="27">
        <f t="shared" si="0"/>
        <v>1</v>
      </c>
      <c r="K20" s="27"/>
      <c r="L20" s="136" t="s">
        <v>552</v>
      </c>
      <c r="M20" s="208"/>
      <c r="N20" s="208"/>
      <c r="O20" s="27"/>
      <c r="P20" s="208"/>
      <c r="Q20" s="208"/>
      <c r="R20" s="208"/>
      <c r="S20" s="189"/>
      <c r="T20" s="189"/>
      <c r="U20" s="271"/>
      <c r="V20" s="208"/>
      <c r="W20" s="208"/>
      <c r="X20" s="226"/>
      <c r="Y20" s="189"/>
      <c r="Z20" s="189"/>
      <c r="AA20" s="180"/>
    </row>
    <row r="21" spans="1:27" ht="111" customHeight="1" x14ac:dyDescent="0.25">
      <c r="A21" s="208"/>
      <c r="B21" s="207"/>
      <c r="C21" s="20" t="s">
        <v>52</v>
      </c>
      <c r="D21" s="19" t="s">
        <v>53</v>
      </c>
      <c r="E21" s="22" t="s">
        <v>37</v>
      </c>
      <c r="F21" s="159" t="s">
        <v>54</v>
      </c>
      <c r="G21" s="48" t="s">
        <v>55</v>
      </c>
      <c r="H21" s="19" t="s">
        <v>56</v>
      </c>
      <c r="I21" s="19" t="s">
        <v>6</v>
      </c>
      <c r="J21" s="26">
        <f>IF(I21="Si",1,IF(I21="No",0,"error"))</f>
        <v>1</v>
      </c>
      <c r="K21" s="19"/>
      <c r="L21" s="140" t="s">
        <v>554</v>
      </c>
      <c r="M21" s="19" t="s">
        <v>398</v>
      </c>
      <c r="N21" s="19" t="s">
        <v>521</v>
      </c>
      <c r="O21" s="19"/>
      <c r="P21" s="19" t="s">
        <v>426</v>
      </c>
      <c r="Q21" s="19" t="s">
        <v>396</v>
      </c>
      <c r="R21" s="19"/>
      <c r="S21" s="50"/>
      <c r="T21" s="50"/>
      <c r="U21" s="69"/>
      <c r="V21" s="20" t="s">
        <v>356</v>
      </c>
      <c r="W21" s="20"/>
      <c r="X21" s="6" t="s">
        <v>468</v>
      </c>
      <c r="Y21" s="50"/>
      <c r="Z21" s="50" t="s">
        <v>356</v>
      </c>
      <c r="AA21" s="84"/>
    </row>
    <row r="22" spans="1:27" ht="124.5" customHeight="1" x14ac:dyDescent="0.25">
      <c r="A22" s="206">
        <v>2</v>
      </c>
      <c r="B22" s="206" t="s">
        <v>57</v>
      </c>
      <c r="C22" s="206" t="s">
        <v>58</v>
      </c>
      <c r="D22" s="206" t="s">
        <v>59</v>
      </c>
      <c r="E22" s="24" t="s">
        <v>37</v>
      </c>
      <c r="F22" s="160" t="s">
        <v>60</v>
      </c>
      <c r="G22" s="224" t="s">
        <v>61</v>
      </c>
      <c r="H22" s="206" t="s">
        <v>62</v>
      </c>
      <c r="I22" s="149" t="s">
        <v>441</v>
      </c>
      <c r="J22" s="26">
        <f t="shared" si="0"/>
        <v>0</v>
      </c>
      <c r="K22" s="4"/>
      <c r="L22" s="65" t="s">
        <v>601</v>
      </c>
      <c r="M22" s="20" t="s">
        <v>522</v>
      </c>
      <c r="N22" s="20" t="s">
        <v>523</v>
      </c>
      <c r="O22" s="20"/>
      <c r="P22" s="20" t="s">
        <v>524</v>
      </c>
      <c r="Q22" s="20" t="s">
        <v>379</v>
      </c>
      <c r="R22" s="20" t="s">
        <v>381</v>
      </c>
      <c r="S22" s="50" t="s">
        <v>356</v>
      </c>
      <c r="T22" s="51"/>
      <c r="U22" s="69" t="s">
        <v>445</v>
      </c>
      <c r="V22" s="20" t="s">
        <v>356</v>
      </c>
      <c r="W22" s="4"/>
      <c r="X22" s="6" t="s">
        <v>500</v>
      </c>
      <c r="Y22" s="50"/>
      <c r="Z22" s="51" t="s">
        <v>356</v>
      </c>
      <c r="AA22" s="156" t="s">
        <v>623</v>
      </c>
    </row>
    <row r="23" spans="1:27" ht="89.25" customHeight="1" x14ac:dyDescent="0.25">
      <c r="A23" s="207"/>
      <c r="B23" s="207"/>
      <c r="C23" s="208"/>
      <c r="D23" s="208"/>
      <c r="E23" s="24" t="s">
        <v>37</v>
      </c>
      <c r="F23" s="76" t="s">
        <v>63</v>
      </c>
      <c r="G23" s="226"/>
      <c r="H23" s="208"/>
      <c r="I23" s="77" t="s">
        <v>441</v>
      </c>
      <c r="J23" s="37">
        <f t="shared" si="0"/>
        <v>0</v>
      </c>
      <c r="K23" s="78"/>
      <c r="L23" s="65" t="s">
        <v>601</v>
      </c>
      <c r="M23" s="20" t="s">
        <v>525</v>
      </c>
      <c r="N23" s="20" t="s">
        <v>523</v>
      </c>
      <c r="O23" s="20"/>
      <c r="P23" s="20" t="s">
        <v>524</v>
      </c>
      <c r="Q23" s="20"/>
      <c r="R23" s="20"/>
      <c r="S23" s="58"/>
      <c r="T23" s="58" t="s">
        <v>356</v>
      </c>
      <c r="U23" s="75"/>
      <c r="V23" s="1"/>
      <c r="W23" s="1" t="s">
        <v>356</v>
      </c>
      <c r="X23" s="89" t="s">
        <v>470</v>
      </c>
      <c r="Y23" s="52"/>
      <c r="Z23" s="58" t="s">
        <v>356</v>
      </c>
      <c r="AA23" s="156" t="s">
        <v>623</v>
      </c>
    </row>
    <row r="24" spans="1:27" ht="267" customHeight="1" x14ac:dyDescent="0.25">
      <c r="A24" s="207"/>
      <c r="B24" s="207"/>
      <c r="C24" s="20" t="s">
        <v>64</v>
      </c>
      <c r="D24" s="20" t="s">
        <v>65</v>
      </c>
      <c r="E24" s="24" t="s">
        <v>37</v>
      </c>
      <c r="F24" s="160" t="s">
        <v>66</v>
      </c>
      <c r="G24" s="6" t="s">
        <v>67</v>
      </c>
      <c r="H24" s="5"/>
      <c r="I24" s="108" t="s">
        <v>376</v>
      </c>
      <c r="J24" s="107">
        <f t="shared" si="0"/>
        <v>1</v>
      </c>
      <c r="K24" s="109"/>
      <c r="L24" s="139" t="s">
        <v>555</v>
      </c>
      <c r="M24" s="20" t="s">
        <v>542</v>
      </c>
      <c r="N24" s="20" t="s">
        <v>407</v>
      </c>
      <c r="O24" s="20"/>
      <c r="P24" s="20"/>
      <c r="Q24" s="20"/>
      <c r="R24" s="20"/>
      <c r="S24" s="50" t="s">
        <v>356</v>
      </c>
      <c r="T24" s="50"/>
      <c r="U24" s="69" t="s">
        <v>455</v>
      </c>
      <c r="V24" s="20" t="s">
        <v>356</v>
      </c>
      <c r="W24" s="20"/>
      <c r="X24" s="6" t="s">
        <v>512</v>
      </c>
      <c r="Y24" s="50" t="s">
        <v>356</v>
      </c>
      <c r="Z24" s="50"/>
      <c r="AA24" s="84" t="s">
        <v>602</v>
      </c>
    </row>
    <row r="25" spans="1:27" ht="110.25" customHeight="1" x14ac:dyDescent="0.25">
      <c r="A25" s="207"/>
      <c r="B25" s="207"/>
      <c r="C25" s="20" t="s">
        <v>68</v>
      </c>
      <c r="D25" s="20" t="s">
        <v>69</v>
      </c>
      <c r="E25" s="24" t="s">
        <v>37</v>
      </c>
      <c r="F25" s="160" t="s">
        <v>70</v>
      </c>
      <c r="G25" s="6"/>
      <c r="H25" s="4"/>
      <c r="I25" s="108" t="s">
        <v>6</v>
      </c>
      <c r="J25" s="107">
        <f t="shared" si="0"/>
        <v>1</v>
      </c>
      <c r="K25" s="109"/>
      <c r="L25" s="138" t="s">
        <v>556</v>
      </c>
      <c r="M25" s="20" t="s">
        <v>543</v>
      </c>
      <c r="N25" s="20" t="s">
        <v>407</v>
      </c>
      <c r="O25" s="20" t="s">
        <v>615</v>
      </c>
      <c r="P25" s="20"/>
      <c r="Q25" s="20" t="s">
        <v>379</v>
      </c>
      <c r="R25" s="20" t="s">
        <v>399</v>
      </c>
      <c r="S25" s="50" t="s">
        <v>356</v>
      </c>
      <c r="T25" s="50"/>
      <c r="U25" s="69"/>
      <c r="V25" s="20" t="s">
        <v>356</v>
      </c>
      <c r="W25" s="20"/>
      <c r="X25" s="6" t="s">
        <v>471</v>
      </c>
      <c r="Y25" s="50"/>
      <c r="Z25" s="50" t="s">
        <v>15</v>
      </c>
      <c r="AA25" s="84"/>
    </row>
    <row r="26" spans="1:27" ht="180" customHeight="1" x14ac:dyDescent="0.25">
      <c r="A26" s="207"/>
      <c r="B26" s="207"/>
      <c r="C26" s="20" t="s">
        <v>71</v>
      </c>
      <c r="D26" s="20" t="s">
        <v>72</v>
      </c>
      <c r="E26" s="24" t="s">
        <v>37</v>
      </c>
      <c r="F26" s="160" t="s">
        <v>73</v>
      </c>
      <c r="G26" s="6" t="s">
        <v>74</v>
      </c>
      <c r="H26" s="20"/>
      <c r="I26" s="20" t="s">
        <v>6</v>
      </c>
      <c r="J26" s="26">
        <f t="shared" si="0"/>
        <v>1</v>
      </c>
      <c r="K26" s="4"/>
      <c r="L26" s="65" t="s">
        <v>557</v>
      </c>
      <c r="M26" s="20" t="s">
        <v>416</v>
      </c>
      <c r="N26" s="20" t="s">
        <v>523</v>
      </c>
      <c r="O26" s="20"/>
      <c r="P26" s="20"/>
      <c r="Q26" s="20" t="s">
        <v>384</v>
      </c>
      <c r="R26" s="20" t="s">
        <v>382</v>
      </c>
      <c r="S26" s="50" t="s">
        <v>15</v>
      </c>
      <c r="T26" s="50"/>
      <c r="U26" s="69" t="s">
        <v>456</v>
      </c>
      <c r="V26" s="20" t="s">
        <v>356</v>
      </c>
      <c r="W26" s="20"/>
      <c r="X26" s="6" t="s">
        <v>472</v>
      </c>
      <c r="Y26" s="50"/>
      <c r="Z26" s="50" t="s">
        <v>15</v>
      </c>
      <c r="AA26" s="175"/>
    </row>
    <row r="27" spans="1:27" ht="135" x14ac:dyDescent="0.25">
      <c r="A27" s="207"/>
      <c r="B27" s="207"/>
      <c r="C27" s="20" t="s">
        <v>75</v>
      </c>
      <c r="D27" s="20" t="s">
        <v>76</v>
      </c>
      <c r="E27" s="24" t="s">
        <v>37</v>
      </c>
      <c r="F27" s="160" t="s">
        <v>77</v>
      </c>
      <c r="G27" s="6"/>
      <c r="H27" s="4"/>
      <c r="I27" s="20" t="s">
        <v>6</v>
      </c>
      <c r="J27" s="26">
        <f t="shared" si="0"/>
        <v>1</v>
      </c>
      <c r="K27" s="4"/>
      <c r="L27" s="65" t="s">
        <v>558</v>
      </c>
      <c r="M27" s="20" t="s">
        <v>416</v>
      </c>
      <c r="N27" s="20" t="s">
        <v>523</v>
      </c>
      <c r="O27" s="20"/>
      <c r="P27" s="20"/>
      <c r="Q27" s="20" t="s">
        <v>384</v>
      </c>
      <c r="R27" s="20" t="s">
        <v>385</v>
      </c>
      <c r="S27" s="50"/>
      <c r="T27" s="50"/>
      <c r="U27" s="69"/>
      <c r="V27" s="20" t="s">
        <v>356</v>
      </c>
      <c r="W27" s="20"/>
      <c r="X27" s="6"/>
      <c r="Y27" s="50"/>
      <c r="Z27" s="50" t="s">
        <v>15</v>
      </c>
      <c r="AA27" s="180"/>
    </row>
    <row r="28" spans="1:27" ht="91.5" customHeight="1" x14ac:dyDescent="0.25">
      <c r="A28" s="207"/>
      <c r="B28" s="207"/>
      <c r="C28" s="20" t="s">
        <v>78</v>
      </c>
      <c r="D28" s="20" t="s">
        <v>79</v>
      </c>
      <c r="E28" s="24" t="s">
        <v>37</v>
      </c>
      <c r="F28" s="160" t="s">
        <v>80</v>
      </c>
      <c r="G28" s="6"/>
      <c r="H28" s="4"/>
      <c r="I28" s="108" t="s">
        <v>6</v>
      </c>
      <c r="J28" s="107">
        <f t="shared" si="0"/>
        <v>1</v>
      </c>
      <c r="K28" s="109"/>
      <c r="L28" s="139" t="s">
        <v>559</v>
      </c>
      <c r="M28" s="20" t="s">
        <v>543</v>
      </c>
      <c r="N28" s="20" t="s">
        <v>407</v>
      </c>
      <c r="O28" s="20" t="s">
        <v>609</v>
      </c>
      <c r="P28" s="20" t="s">
        <v>610</v>
      </c>
      <c r="Q28" s="20" t="s">
        <v>614</v>
      </c>
      <c r="R28" s="20"/>
      <c r="S28" s="50" t="s">
        <v>356</v>
      </c>
      <c r="T28" s="50"/>
      <c r="U28" s="69" t="s">
        <v>457</v>
      </c>
      <c r="V28" s="20" t="s">
        <v>356</v>
      </c>
      <c r="W28" s="20"/>
      <c r="X28" s="6" t="s">
        <v>473</v>
      </c>
      <c r="Y28" s="50"/>
      <c r="Z28" s="50"/>
      <c r="AA28" s="84"/>
    </row>
    <row r="29" spans="1:27" ht="177" customHeight="1" x14ac:dyDescent="0.25">
      <c r="A29" s="207"/>
      <c r="B29" s="207"/>
      <c r="C29" s="20" t="s">
        <v>81</v>
      </c>
      <c r="D29" s="20" t="s">
        <v>82</v>
      </c>
      <c r="E29" s="24" t="s">
        <v>37</v>
      </c>
      <c r="F29" s="161" t="s">
        <v>83</v>
      </c>
      <c r="G29" s="6"/>
      <c r="H29" s="4"/>
      <c r="I29" s="108" t="s">
        <v>376</v>
      </c>
      <c r="J29" s="107">
        <f t="shared" si="0"/>
        <v>1</v>
      </c>
      <c r="K29" s="109"/>
      <c r="L29" s="139" t="s">
        <v>560</v>
      </c>
      <c r="M29" s="20" t="s">
        <v>543</v>
      </c>
      <c r="N29" s="20" t="s">
        <v>407</v>
      </c>
      <c r="O29" s="20"/>
      <c r="P29" s="20"/>
      <c r="Q29" s="20" t="s">
        <v>400</v>
      </c>
      <c r="R29" s="20"/>
      <c r="S29" s="50" t="s">
        <v>356</v>
      </c>
      <c r="T29" s="50"/>
      <c r="U29" s="69" t="s">
        <v>458</v>
      </c>
      <c r="V29" s="20" t="s">
        <v>356</v>
      </c>
      <c r="W29" s="20"/>
      <c r="X29" s="6" t="s">
        <v>474</v>
      </c>
      <c r="Y29" s="50" t="s">
        <v>15</v>
      </c>
      <c r="Z29" s="50"/>
      <c r="AA29" s="84"/>
    </row>
    <row r="30" spans="1:27" ht="150" x14ac:dyDescent="0.25">
      <c r="A30" s="207"/>
      <c r="B30" s="207"/>
      <c r="C30" s="20" t="s">
        <v>84</v>
      </c>
      <c r="D30" s="20" t="s">
        <v>85</v>
      </c>
      <c r="E30" s="24" t="s">
        <v>37</v>
      </c>
      <c r="F30" s="160" t="s">
        <v>86</v>
      </c>
      <c r="G30" s="6"/>
      <c r="H30" s="20" t="s">
        <v>87</v>
      </c>
      <c r="I30" s="77" t="s">
        <v>441</v>
      </c>
      <c r="J30" s="37">
        <f>IF(I30="Si",1,IF(I30="No",0,"error"))</f>
        <v>0</v>
      </c>
      <c r="K30" s="78"/>
      <c r="L30" s="139" t="s">
        <v>561</v>
      </c>
      <c r="M30" s="20" t="s">
        <v>428</v>
      </c>
      <c r="N30" s="20" t="s">
        <v>407</v>
      </c>
      <c r="O30" s="20"/>
      <c r="P30" s="20" t="s">
        <v>611</v>
      </c>
      <c r="Q30" s="20" t="s">
        <v>526</v>
      </c>
      <c r="R30" s="20" t="s">
        <v>526</v>
      </c>
      <c r="S30" s="50"/>
      <c r="T30" s="50" t="s">
        <v>15</v>
      </c>
      <c r="U30" s="69" t="s">
        <v>447</v>
      </c>
      <c r="V30" s="20"/>
      <c r="W30" s="20" t="s">
        <v>15</v>
      </c>
      <c r="X30" s="6" t="s">
        <v>447</v>
      </c>
      <c r="Y30" s="50"/>
      <c r="Z30" s="50"/>
      <c r="AA30" s="156" t="s">
        <v>624</v>
      </c>
    </row>
    <row r="31" spans="1:27" ht="90" x14ac:dyDescent="0.25">
      <c r="A31" s="208"/>
      <c r="B31" s="208"/>
      <c r="C31" s="20" t="s">
        <v>88</v>
      </c>
      <c r="D31" s="20" t="s">
        <v>89</v>
      </c>
      <c r="E31" s="24" t="s">
        <v>37</v>
      </c>
      <c r="F31" s="160" t="s">
        <v>90</v>
      </c>
      <c r="G31" s="6" t="s">
        <v>91</v>
      </c>
      <c r="H31" s="20" t="s">
        <v>92</v>
      </c>
      <c r="I31" s="108" t="s">
        <v>6</v>
      </c>
      <c r="J31" s="107">
        <f t="shared" si="0"/>
        <v>1</v>
      </c>
      <c r="K31" s="109"/>
      <c r="L31" s="139" t="s">
        <v>562</v>
      </c>
      <c r="M31" s="20" t="s">
        <v>543</v>
      </c>
      <c r="N31" s="20" t="s">
        <v>407</v>
      </c>
      <c r="O31" s="20" t="s">
        <v>613</v>
      </c>
      <c r="P31" s="20" t="s">
        <v>612</v>
      </c>
      <c r="Q31" s="20" t="s">
        <v>379</v>
      </c>
      <c r="R31" s="20"/>
      <c r="S31" s="50" t="s">
        <v>15</v>
      </c>
      <c r="T31" s="50"/>
      <c r="U31" s="69"/>
      <c r="V31" s="20" t="s">
        <v>356</v>
      </c>
      <c r="W31" s="20"/>
      <c r="X31" s="6" t="s">
        <v>475</v>
      </c>
      <c r="Y31" s="50"/>
      <c r="Z31" s="50" t="s">
        <v>15</v>
      </c>
      <c r="AA31" s="84"/>
    </row>
    <row r="32" spans="1:27" ht="169.5" customHeight="1" x14ac:dyDescent="0.25">
      <c r="A32" s="206">
        <v>3</v>
      </c>
      <c r="B32" s="206" t="s">
        <v>93</v>
      </c>
      <c r="C32" s="20" t="s">
        <v>94</v>
      </c>
      <c r="D32" s="20" t="s">
        <v>95</v>
      </c>
      <c r="E32" s="24" t="s">
        <v>37</v>
      </c>
      <c r="F32" s="160" t="s">
        <v>96</v>
      </c>
      <c r="G32" s="6"/>
      <c r="H32" s="20"/>
      <c r="I32" s="108" t="s">
        <v>6</v>
      </c>
      <c r="J32" s="107">
        <f t="shared" si="0"/>
        <v>1</v>
      </c>
      <c r="K32" s="109"/>
      <c r="L32" s="65" t="s">
        <v>563</v>
      </c>
      <c r="M32" s="20" t="s">
        <v>401</v>
      </c>
      <c r="N32" s="20" t="s">
        <v>401</v>
      </c>
      <c r="O32" s="20"/>
      <c r="P32" s="20"/>
      <c r="Q32" s="20"/>
      <c r="R32" s="20"/>
      <c r="S32" s="50" t="s">
        <v>15</v>
      </c>
      <c r="T32" s="50"/>
      <c r="U32" s="69" t="s">
        <v>476</v>
      </c>
      <c r="V32" s="20" t="s">
        <v>356</v>
      </c>
      <c r="W32" s="20"/>
      <c r="X32" s="6" t="s">
        <v>513</v>
      </c>
      <c r="Y32" s="50"/>
      <c r="Z32" s="50" t="s">
        <v>15</v>
      </c>
      <c r="AA32" s="84"/>
    </row>
    <row r="33" spans="1:27" ht="120" customHeight="1" x14ac:dyDescent="0.25">
      <c r="A33" s="207"/>
      <c r="B33" s="207"/>
      <c r="C33" s="20" t="s">
        <v>97</v>
      </c>
      <c r="D33" s="20" t="s">
        <v>98</v>
      </c>
      <c r="E33" s="24" t="s">
        <v>37</v>
      </c>
      <c r="F33" s="160" t="s">
        <v>99</v>
      </c>
      <c r="G33" s="6"/>
      <c r="H33" s="20" t="s">
        <v>22</v>
      </c>
      <c r="I33" s="108" t="s">
        <v>6</v>
      </c>
      <c r="J33" s="107">
        <f t="shared" si="0"/>
        <v>1</v>
      </c>
      <c r="K33" s="109"/>
      <c r="L33" s="65" t="s">
        <v>564</v>
      </c>
      <c r="M33" s="20" t="s">
        <v>527</v>
      </c>
      <c r="N33" s="20" t="s">
        <v>523</v>
      </c>
      <c r="O33" s="20"/>
      <c r="P33" s="20"/>
      <c r="Q33" s="20"/>
      <c r="R33" s="20"/>
      <c r="S33" s="50" t="s">
        <v>15</v>
      </c>
      <c r="T33" s="50"/>
      <c r="U33" s="69" t="s">
        <v>477</v>
      </c>
      <c r="V33" s="20" t="s">
        <v>356</v>
      </c>
      <c r="W33" s="20"/>
      <c r="X33" s="6" t="s">
        <v>478</v>
      </c>
      <c r="Y33" s="50"/>
      <c r="Z33" s="50" t="s">
        <v>15</v>
      </c>
      <c r="AA33" s="84"/>
    </row>
    <row r="34" spans="1:27" ht="99" customHeight="1" x14ac:dyDescent="0.25">
      <c r="A34" s="207"/>
      <c r="B34" s="207"/>
      <c r="C34" s="20" t="s">
        <v>100</v>
      </c>
      <c r="D34" s="20" t="s">
        <v>101</v>
      </c>
      <c r="E34" s="24" t="s">
        <v>37</v>
      </c>
      <c r="F34" s="163" t="s">
        <v>102</v>
      </c>
      <c r="G34" s="6"/>
      <c r="H34" s="20" t="s">
        <v>103</v>
      </c>
      <c r="I34" s="19" t="s">
        <v>375</v>
      </c>
      <c r="J34" s="25">
        <f t="shared" si="0"/>
        <v>1</v>
      </c>
      <c r="K34" s="4" t="s">
        <v>565</v>
      </c>
      <c r="L34" s="65" t="s">
        <v>566</v>
      </c>
      <c r="M34" s="20" t="s">
        <v>401</v>
      </c>
      <c r="N34" s="20" t="s">
        <v>401</v>
      </c>
      <c r="O34" s="20"/>
      <c r="P34" s="20"/>
      <c r="Q34" s="20"/>
      <c r="R34" s="20"/>
      <c r="S34" s="50" t="s">
        <v>15</v>
      </c>
      <c r="T34" s="50"/>
      <c r="U34" s="69" t="s">
        <v>479</v>
      </c>
      <c r="V34" s="20" t="s">
        <v>356</v>
      </c>
      <c r="W34" s="20"/>
      <c r="X34" s="6" t="s">
        <v>479</v>
      </c>
      <c r="Y34" s="50"/>
      <c r="Z34" s="50" t="s">
        <v>15</v>
      </c>
      <c r="AA34" s="84"/>
    </row>
    <row r="35" spans="1:27" ht="63.75" customHeight="1" x14ac:dyDescent="0.25">
      <c r="A35" s="207"/>
      <c r="B35" s="207"/>
      <c r="C35" s="206" t="s">
        <v>104</v>
      </c>
      <c r="D35" s="206" t="s">
        <v>105</v>
      </c>
      <c r="E35" s="24" t="s">
        <v>37</v>
      </c>
      <c r="F35" s="160" t="s">
        <v>106</v>
      </c>
      <c r="G35" s="224" t="s">
        <v>107</v>
      </c>
      <c r="H35" s="310" t="s">
        <v>22</v>
      </c>
      <c r="I35" s="111" t="s">
        <v>375</v>
      </c>
      <c r="J35" s="112">
        <f t="shared" si="0"/>
        <v>1</v>
      </c>
      <c r="K35" s="297"/>
      <c r="L35" s="198" t="s">
        <v>567</v>
      </c>
      <c r="M35" s="206" t="s">
        <v>418</v>
      </c>
      <c r="N35" s="206" t="s">
        <v>528</v>
      </c>
      <c r="O35" s="20"/>
      <c r="P35" s="206"/>
      <c r="Q35" s="206"/>
      <c r="R35" s="206"/>
      <c r="S35" s="173" t="s">
        <v>15</v>
      </c>
      <c r="T35" s="173"/>
      <c r="U35" s="266" t="s">
        <v>477</v>
      </c>
      <c r="V35" s="206" t="s">
        <v>356</v>
      </c>
      <c r="W35" s="206"/>
      <c r="X35" s="224" t="s">
        <v>513</v>
      </c>
      <c r="Y35" s="173"/>
      <c r="Z35" s="173" t="s">
        <v>15</v>
      </c>
      <c r="AA35" s="175"/>
    </row>
    <row r="36" spans="1:27" ht="57" customHeight="1" x14ac:dyDescent="0.25">
      <c r="A36" s="207"/>
      <c r="B36" s="207"/>
      <c r="C36" s="207"/>
      <c r="D36" s="207"/>
      <c r="E36" s="24" t="s">
        <v>37</v>
      </c>
      <c r="F36" s="160" t="s">
        <v>108</v>
      </c>
      <c r="G36" s="225"/>
      <c r="H36" s="311"/>
      <c r="I36" s="113"/>
      <c r="J36" s="107"/>
      <c r="K36" s="298"/>
      <c r="L36" s="198"/>
      <c r="M36" s="229"/>
      <c r="N36" s="229"/>
      <c r="O36" s="20"/>
      <c r="P36" s="229"/>
      <c r="Q36" s="229"/>
      <c r="R36" s="229"/>
      <c r="S36" s="264"/>
      <c r="T36" s="215"/>
      <c r="U36" s="267"/>
      <c r="V36" s="248"/>
      <c r="W36" s="229"/>
      <c r="X36" s="250"/>
      <c r="Y36" s="215"/>
      <c r="Z36" s="215"/>
      <c r="AA36" s="210"/>
    </row>
    <row r="37" spans="1:27" ht="63" customHeight="1" x14ac:dyDescent="0.25">
      <c r="A37" s="207"/>
      <c r="B37" s="207"/>
      <c r="C37" s="208"/>
      <c r="D37" s="208"/>
      <c r="E37" s="24" t="s">
        <v>37</v>
      </c>
      <c r="F37" s="160" t="s">
        <v>109</v>
      </c>
      <c r="G37" s="226"/>
      <c r="H37" s="208"/>
      <c r="I37" s="114" t="s">
        <v>6</v>
      </c>
      <c r="J37" s="107">
        <f t="shared" si="0"/>
        <v>1</v>
      </c>
      <c r="K37" s="109"/>
      <c r="L37" s="198"/>
      <c r="M37" s="230"/>
      <c r="N37" s="230"/>
      <c r="O37" s="20"/>
      <c r="P37" s="230"/>
      <c r="Q37" s="230"/>
      <c r="R37" s="230"/>
      <c r="S37" s="265"/>
      <c r="T37" s="174"/>
      <c r="U37" s="268"/>
      <c r="V37" s="249"/>
      <c r="W37" s="230"/>
      <c r="X37" s="251"/>
      <c r="Y37" s="174"/>
      <c r="Z37" s="174"/>
      <c r="AA37" s="176"/>
    </row>
    <row r="38" spans="1:27" ht="60" customHeight="1" x14ac:dyDescent="0.25">
      <c r="A38" s="207"/>
      <c r="B38" s="207"/>
      <c r="C38" s="206" t="s">
        <v>110</v>
      </c>
      <c r="D38" s="206" t="s">
        <v>111</v>
      </c>
      <c r="E38" s="20" t="s">
        <v>37</v>
      </c>
      <c r="F38" s="160" t="s">
        <v>112</v>
      </c>
      <c r="G38" s="206" t="s">
        <v>113</v>
      </c>
      <c r="H38" s="206" t="s">
        <v>114</v>
      </c>
      <c r="I38" s="108" t="s">
        <v>6</v>
      </c>
      <c r="J38" s="108">
        <f t="shared" si="0"/>
        <v>1</v>
      </c>
      <c r="K38" s="108"/>
      <c r="L38" s="294" t="s">
        <v>568</v>
      </c>
      <c r="M38" s="206" t="s">
        <v>529</v>
      </c>
      <c r="N38" s="206" t="s">
        <v>523</v>
      </c>
      <c r="O38" s="19"/>
      <c r="P38" s="206" t="s">
        <v>530</v>
      </c>
      <c r="Q38" s="206" t="s">
        <v>388</v>
      </c>
      <c r="R38" s="15"/>
      <c r="S38" s="275" t="s">
        <v>15</v>
      </c>
      <c r="T38" s="275"/>
      <c r="U38" s="266" t="s">
        <v>453</v>
      </c>
      <c r="V38" s="19"/>
      <c r="W38" s="15"/>
      <c r="X38" s="48"/>
      <c r="Y38" s="53"/>
      <c r="Z38" s="54" t="s">
        <v>15</v>
      </c>
      <c r="AA38" s="91"/>
    </row>
    <row r="39" spans="1:27" ht="30" customHeight="1" x14ac:dyDescent="0.25">
      <c r="A39" s="207"/>
      <c r="B39" s="207"/>
      <c r="C39" s="207"/>
      <c r="D39" s="248"/>
      <c r="E39" s="20" t="s">
        <v>37</v>
      </c>
      <c r="F39" s="160" t="s">
        <v>115</v>
      </c>
      <c r="G39" s="207"/>
      <c r="H39" s="207"/>
      <c r="I39" s="115" t="s">
        <v>375</v>
      </c>
      <c r="J39" s="115">
        <v>1</v>
      </c>
      <c r="K39" s="115"/>
      <c r="L39" s="295"/>
      <c r="M39" s="229"/>
      <c r="N39" s="229"/>
      <c r="O39" s="28"/>
      <c r="P39" s="229"/>
      <c r="Q39" s="229"/>
      <c r="R39" s="16"/>
      <c r="S39" s="276" t="s">
        <v>15</v>
      </c>
      <c r="T39" s="276"/>
      <c r="U39" s="270"/>
      <c r="V39" s="28"/>
      <c r="W39" s="16"/>
      <c r="X39" s="81"/>
      <c r="Y39" s="55"/>
      <c r="Z39" s="56" t="s">
        <v>15</v>
      </c>
      <c r="AA39" s="93"/>
    </row>
    <row r="40" spans="1:27" ht="30" customHeight="1" x14ac:dyDescent="0.25">
      <c r="A40" s="207"/>
      <c r="B40" s="207"/>
      <c r="C40" s="207"/>
      <c r="D40" s="248"/>
      <c r="E40" s="20" t="s">
        <v>19</v>
      </c>
      <c r="F40" s="160" t="s">
        <v>116</v>
      </c>
      <c r="G40" s="207"/>
      <c r="H40" s="207"/>
      <c r="I40" s="114" t="s">
        <v>6</v>
      </c>
      <c r="J40" s="114">
        <f t="shared" si="0"/>
        <v>1</v>
      </c>
      <c r="K40" s="114"/>
      <c r="L40" s="295"/>
      <c r="M40" s="229"/>
      <c r="N40" s="229"/>
      <c r="O40" s="28"/>
      <c r="P40" s="229"/>
      <c r="Q40" s="229"/>
      <c r="R40" s="16"/>
      <c r="S40" s="276" t="s">
        <v>15</v>
      </c>
      <c r="T40" s="276"/>
      <c r="U40" s="270"/>
      <c r="V40" s="28"/>
      <c r="W40" s="16"/>
      <c r="X40" s="81"/>
      <c r="Y40" s="55"/>
      <c r="Z40" s="56" t="s">
        <v>15</v>
      </c>
      <c r="AA40" s="93"/>
    </row>
    <row r="41" spans="1:27" ht="15" customHeight="1" x14ac:dyDescent="0.25">
      <c r="A41" s="207"/>
      <c r="B41" s="207"/>
      <c r="C41" s="207"/>
      <c r="D41" s="248"/>
      <c r="E41" s="20" t="s">
        <v>24</v>
      </c>
      <c r="F41" s="160" t="s">
        <v>117</v>
      </c>
      <c r="G41" s="207"/>
      <c r="H41" s="207"/>
      <c r="I41" s="108" t="s">
        <v>6</v>
      </c>
      <c r="J41" s="108">
        <f t="shared" si="0"/>
        <v>1</v>
      </c>
      <c r="K41" s="108"/>
      <c r="L41" s="295"/>
      <c r="M41" s="229"/>
      <c r="N41" s="229"/>
      <c r="O41" s="28"/>
      <c r="P41" s="229"/>
      <c r="Q41" s="229"/>
      <c r="R41" s="16"/>
      <c r="S41" s="276" t="s">
        <v>15</v>
      </c>
      <c r="T41" s="276"/>
      <c r="U41" s="270"/>
      <c r="V41" s="28"/>
      <c r="W41" s="16"/>
      <c r="X41" s="81"/>
      <c r="Y41" s="55"/>
      <c r="Z41" s="56" t="s">
        <v>15</v>
      </c>
      <c r="AA41" s="93"/>
    </row>
    <row r="42" spans="1:27" ht="30" customHeight="1" x14ac:dyDescent="0.25">
      <c r="A42" s="207"/>
      <c r="B42" s="207"/>
      <c r="C42" s="207"/>
      <c r="D42" s="248"/>
      <c r="E42" s="20" t="s">
        <v>27</v>
      </c>
      <c r="F42" s="160" t="s">
        <v>118</v>
      </c>
      <c r="G42" s="207"/>
      <c r="H42" s="207"/>
      <c r="I42" s="108" t="s">
        <v>6</v>
      </c>
      <c r="J42" s="108">
        <f t="shared" si="0"/>
        <v>1</v>
      </c>
      <c r="K42" s="108"/>
      <c r="L42" s="295"/>
      <c r="M42" s="229"/>
      <c r="N42" s="229"/>
      <c r="O42" s="28"/>
      <c r="P42" s="229" t="s">
        <v>427</v>
      </c>
      <c r="Q42" s="229"/>
      <c r="R42" s="207"/>
      <c r="S42" s="276" t="s">
        <v>15</v>
      </c>
      <c r="T42" s="276"/>
      <c r="U42" s="270"/>
      <c r="V42" s="207" t="s">
        <v>356</v>
      </c>
      <c r="W42" s="207"/>
      <c r="X42" s="225" t="s">
        <v>480</v>
      </c>
      <c r="Y42" s="199"/>
      <c r="Z42" s="199" t="s">
        <v>15</v>
      </c>
      <c r="AA42" s="203"/>
    </row>
    <row r="43" spans="1:27" ht="30" customHeight="1" x14ac:dyDescent="0.25">
      <c r="A43" s="207"/>
      <c r="B43" s="207"/>
      <c r="C43" s="207"/>
      <c r="D43" s="248"/>
      <c r="E43" s="20" t="s">
        <v>29</v>
      </c>
      <c r="F43" s="160" t="s">
        <v>119</v>
      </c>
      <c r="G43" s="207"/>
      <c r="H43" s="207"/>
      <c r="I43" s="108" t="s">
        <v>6</v>
      </c>
      <c r="J43" s="108">
        <f t="shared" si="0"/>
        <v>1</v>
      </c>
      <c r="K43" s="108"/>
      <c r="L43" s="295"/>
      <c r="M43" s="229"/>
      <c r="N43" s="229"/>
      <c r="O43" s="28"/>
      <c r="P43" s="229"/>
      <c r="Q43" s="229"/>
      <c r="R43" s="229"/>
      <c r="S43" s="276"/>
      <c r="T43" s="276"/>
      <c r="U43" s="270"/>
      <c r="V43" s="248"/>
      <c r="W43" s="229"/>
      <c r="X43" s="250"/>
      <c r="Y43" s="215"/>
      <c r="Z43" s="215"/>
      <c r="AA43" s="210"/>
    </row>
    <row r="44" spans="1:27" ht="82.5" customHeight="1" x14ac:dyDescent="0.25">
      <c r="A44" s="207"/>
      <c r="B44" s="207"/>
      <c r="C44" s="207"/>
      <c r="D44" s="248"/>
      <c r="E44" s="20" t="s">
        <v>32</v>
      </c>
      <c r="F44" s="160" t="s">
        <v>120</v>
      </c>
      <c r="G44" s="207"/>
      <c r="H44" s="207"/>
      <c r="I44" s="108" t="s">
        <v>6</v>
      </c>
      <c r="J44" s="108">
        <f t="shared" si="0"/>
        <v>1</v>
      </c>
      <c r="K44" s="108"/>
      <c r="L44" s="295"/>
      <c r="M44" s="229"/>
      <c r="N44" s="229"/>
      <c r="O44" s="28"/>
      <c r="P44" s="229"/>
      <c r="Q44" s="229"/>
      <c r="R44" s="229"/>
      <c r="S44" s="276"/>
      <c r="T44" s="276"/>
      <c r="U44" s="270"/>
      <c r="V44" s="248"/>
      <c r="W44" s="229"/>
      <c r="X44" s="250"/>
      <c r="Y44" s="215"/>
      <c r="Z44" s="215"/>
      <c r="AA44" s="210"/>
    </row>
    <row r="45" spans="1:27" ht="30" customHeight="1" x14ac:dyDescent="0.25">
      <c r="A45" s="207"/>
      <c r="B45" s="207"/>
      <c r="C45" s="207"/>
      <c r="D45" s="248"/>
      <c r="E45" s="20" t="s">
        <v>121</v>
      </c>
      <c r="F45" s="160" t="s">
        <v>122</v>
      </c>
      <c r="G45" s="207"/>
      <c r="H45" s="207"/>
      <c r="I45" s="108" t="s">
        <v>6</v>
      </c>
      <c r="J45" s="108">
        <f t="shared" si="0"/>
        <v>1</v>
      </c>
      <c r="K45" s="108"/>
      <c r="L45" s="295"/>
      <c r="M45" s="229"/>
      <c r="N45" s="229"/>
      <c r="O45" s="28"/>
      <c r="P45" s="229"/>
      <c r="Q45" s="229"/>
      <c r="R45" s="229"/>
      <c r="S45" s="276"/>
      <c r="T45" s="276"/>
      <c r="U45" s="270"/>
      <c r="V45" s="248"/>
      <c r="W45" s="229"/>
      <c r="X45" s="250"/>
      <c r="Y45" s="215"/>
      <c r="Z45" s="215"/>
      <c r="AA45" s="210"/>
    </row>
    <row r="46" spans="1:27" ht="15" customHeight="1" x14ac:dyDescent="0.25">
      <c r="A46" s="207"/>
      <c r="B46" s="207"/>
      <c r="C46" s="207"/>
      <c r="D46" s="248"/>
      <c r="E46" s="20" t="s">
        <v>123</v>
      </c>
      <c r="F46" s="160" t="s">
        <v>124</v>
      </c>
      <c r="G46" s="207"/>
      <c r="H46" s="207"/>
      <c r="I46" s="108" t="s">
        <v>6</v>
      </c>
      <c r="J46" s="108">
        <f t="shared" si="0"/>
        <v>1</v>
      </c>
      <c r="K46" s="108"/>
      <c r="L46" s="295"/>
      <c r="M46" s="229"/>
      <c r="N46" s="229"/>
      <c r="O46" s="28"/>
      <c r="P46" s="229"/>
      <c r="Q46" s="229"/>
      <c r="R46" s="229"/>
      <c r="S46" s="276"/>
      <c r="T46" s="276"/>
      <c r="U46" s="270"/>
      <c r="V46" s="248"/>
      <c r="W46" s="229"/>
      <c r="X46" s="250"/>
      <c r="Y46" s="215"/>
      <c r="Z46" s="215"/>
      <c r="AA46" s="210"/>
    </row>
    <row r="47" spans="1:27" ht="30" customHeight="1" x14ac:dyDescent="0.25">
      <c r="A47" s="207"/>
      <c r="B47" s="207"/>
      <c r="C47" s="207"/>
      <c r="D47" s="248"/>
      <c r="E47" s="20" t="s">
        <v>125</v>
      </c>
      <c r="F47" s="160" t="s">
        <v>126</v>
      </c>
      <c r="G47" s="207"/>
      <c r="H47" s="207"/>
      <c r="I47" s="108" t="s">
        <v>6</v>
      </c>
      <c r="J47" s="108">
        <f t="shared" si="0"/>
        <v>1</v>
      </c>
      <c r="K47" s="108"/>
      <c r="L47" s="295"/>
      <c r="M47" s="229"/>
      <c r="N47" s="229"/>
      <c r="O47" s="28"/>
      <c r="P47" s="229"/>
      <c r="Q47" s="229"/>
      <c r="R47" s="229"/>
      <c r="S47" s="276"/>
      <c r="T47" s="276"/>
      <c r="U47" s="270"/>
      <c r="V47" s="248"/>
      <c r="W47" s="229"/>
      <c r="X47" s="250"/>
      <c r="Y47" s="215"/>
      <c r="Z47" s="215"/>
      <c r="AA47" s="210"/>
    </row>
    <row r="48" spans="1:27" ht="30" customHeight="1" x14ac:dyDescent="0.25">
      <c r="A48" s="207"/>
      <c r="B48" s="207"/>
      <c r="C48" s="207"/>
      <c r="D48" s="248"/>
      <c r="E48" s="20" t="s">
        <v>127</v>
      </c>
      <c r="F48" s="160" t="s">
        <v>128</v>
      </c>
      <c r="G48" s="207"/>
      <c r="H48" s="207"/>
      <c r="I48" s="108" t="s">
        <v>6</v>
      </c>
      <c r="J48" s="108">
        <f t="shared" si="0"/>
        <v>1</v>
      </c>
      <c r="K48" s="108"/>
      <c r="L48" s="295"/>
      <c r="M48" s="229"/>
      <c r="N48" s="229"/>
      <c r="O48" s="28"/>
      <c r="P48" s="229"/>
      <c r="Q48" s="229"/>
      <c r="R48" s="229"/>
      <c r="S48" s="276"/>
      <c r="T48" s="276"/>
      <c r="U48" s="270"/>
      <c r="V48" s="248"/>
      <c r="W48" s="229"/>
      <c r="X48" s="250"/>
      <c r="Y48" s="215"/>
      <c r="Z48" s="215"/>
      <c r="AA48" s="210"/>
    </row>
    <row r="49" spans="1:27" ht="91.5" customHeight="1" x14ac:dyDescent="0.25">
      <c r="A49" s="207"/>
      <c r="B49" s="207"/>
      <c r="C49" s="208"/>
      <c r="D49" s="249"/>
      <c r="E49" s="20" t="s">
        <v>129</v>
      </c>
      <c r="F49" s="160" t="s">
        <v>130</v>
      </c>
      <c r="G49" s="208"/>
      <c r="H49" s="208"/>
      <c r="I49" s="108" t="s">
        <v>6</v>
      </c>
      <c r="J49" s="108">
        <f t="shared" si="0"/>
        <v>1</v>
      </c>
      <c r="K49" s="108"/>
      <c r="L49" s="296"/>
      <c r="M49" s="230"/>
      <c r="N49" s="230"/>
      <c r="O49" s="27"/>
      <c r="P49" s="230"/>
      <c r="Q49" s="230"/>
      <c r="R49" s="230"/>
      <c r="S49" s="277"/>
      <c r="T49" s="277"/>
      <c r="U49" s="271"/>
      <c r="V49" s="249"/>
      <c r="W49" s="230"/>
      <c r="X49" s="251"/>
      <c r="Y49" s="174"/>
      <c r="Z49" s="174"/>
      <c r="AA49" s="176"/>
    </row>
    <row r="50" spans="1:27" ht="87.75" customHeight="1" x14ac:dyDescent="0.25">
      <c r="A50" s="207"/>
      <c r="B50" s="207"/>
      <c r="C50" s="20" t="s">
        <v>131</v>
      </c>
      <c r="D50" s="20" t="s">
        <v>435</v>
      </c>
      <c r="E50" s="24" t="s">
        <v>37</v>
      </c>
      <c r="F50" s="160" t="s">
        <v>132</v>
      </c>
      <c r="G50" s="6"/>
      <c r="H50" s="6"/>
      <c r="I50" s="108" t="s">
        <v>6</v>
      </c>
      <c r="J50" s="107">
        <f t="shared" si="0"/>
        <v>1</v>
      </c>
      <c r="K50" s="116"/>
      <c r="L50" s="65" t="s">
        <v>569</v>
      </c>
      <c r="M50" s="20" t="s">
        <v>531</v>
      </c>
      <c r="N50" s="20" t="s">
        <v>523</v>
      </c>
      <c r="O50" s="20"/>
      <c r="P50" s="17"/>
      <c r="Q50" s="20" t="s">
        <v>404</v>
      </c>
      <c r="R50" s="20" t="s">
        <v>403</v>
      </c>
      <c r="S50" s="50" t="s">
        <v>15</v>
      </c>
      <c r="T50" s="50"/>
      <c r="U50" s="69"/>
      <c r="V50" s="20" t="s">
        <v>356</v>
      </c>
      <c r="W50" s="20"/>
      <c r="X50" s="6" t="s">
        <v>513</v>
      </c>
      <c r="Y50" s="50"/>
      <c r="Z50" s="50" t="s">
        <v>15</v>
      </c>
      <c r="AA50" s="84"/>
    </row>
    <row r="51" spans="1:27" ht="75" customHeight="1" x14ac:dyDescent="0.25">
      <c r="A51" s="207"/>
      <c r="B51" s="207"/>
      <c r="C51" s="20" t="s">
        <v>133</v>
      </c>
      <c r="D51" s="20" t="s">
        <v>134</v>
      </c>
      <c r="E51" s="24" t="s">
        <v>37</v>
      </c>
      <c r="F51" s="160" t="s">
        <v>135</v>
      </c>
      <c r="G51" s="6" t="s">
        <v>136</v>
      </c>
      <c r="H51" s="6"/>
      <c r="I51" s="108" t="s">
        <v>6</v>
      </c>
      <c r="J51" s="107">
        <f t="shared" si="0"/>
        <v>1</v>
      </c>
      <c r="K51" s="116"/>
      <c r="L51" s="139" t="s">
        <v>570</v>
      </c>
      <c r="M51" s="20" t="s">
        <v>543</v>
      </c>
      <c r="N51" s="20" t="s">
        <v>505</v>
      </c>
      <c r="O51" s="20"/>
      <c r="P51" s="20"/>
      <c r="Q51" s="20" t="s">
        <v>404</v>
      </c>
      <c r="R51" s="20" t="s">
        <v>404</v>
      </c>
      <c r="S51" s="50" t="s">
        <v>15</v>
      </c>
      <c r="T51" s="50"/>
      <c r="U51" s="69"/>
      <c r="V51" s="20"/>
      <c r="W51" s="20" t="s">
        <v>356</v>
      </c>
      <c r="X51" s="6" t="s">
        <v>481</v>
      </c>
      <c r="Y51" s="50"/>
      <c r="Z51" s="50" t="s">
        <v>15</v>
      </c>
      <c r="AA51" s="84"/>
    </row>
    <row r="52" spans="1:27" ht="111" customHeight="1" x14ac:dyDescent="0.25">
      <c r="A52" s="208"/>
      <c r="B52" s="208"/>
      <c r="C52" s="20" t="s">
        <v>137</v>
      </c>
      <c r="D52" s="20" t="s">
        <v>138</v>
      </c>
      <c r="E52" s="24" t="s">
        <v>37</v>
      </c>
      <c r="F52" s="160" t="s">
        <v>139</v>
      </c>
      <c r="G52" s="6" t="s">
        <v>140</v>
      </c>
      <c r="H52" s="4"/>
      <c r="I52" s="20" t="s">
        <v>376</v>
      </c>
      <c r="J52" s="26">
        <f t="shared" si="0"/>
        <v>1</v>
      </c>
      <c r="K52" s="4"/>
      <c r="L52" s="65" t="s">
        <v>563</v>
      </c>
      <c r="M52" s="20" t="s">
        <v>532</v>
      </c>
      <c r="N52" s="20" t="s">
        <v>523</v>
      </c>
      <c r="O52" s="20"/>
      <c r="P52" s="20"/>
      <c r="Q52" s="20"/>
      <c r="R52" s="20"/>
      <c r="S52" s="50" t="s">
        <v>15</v>
      </c>
      <c r="T52" s="50"/>
      <c r="U52" s="69" t="s">
        <v>513</v>
      </c>
      <c r="V52" s="20" t="s">
        <v>15</v>
      </c>
      <c r="W52" s="20"/>
      <c r="X52" s="90" t="s">
        <v>482</v>
      </c>
      <c r="Y52" s="50"/>
      <c r="Z52" s="50" t="s">
        <v>15</v>
      </c>
      <c r="AA52" s="84"/>
    </row>
    <row r="53" spans="1:27" ht="28.15" customHeight="1" x14ac:dyDescent="0.25">
      <c r="A53" s="206">
        <v>4</v>
      </c>
      <c r="B53" s="206" t="s">
        <v>2</v>
      </c>
      <c r="C53" s="243" t="s">
        <v>141</v>
      </c>
      <c r="D53" s="243" t="s">
        <v>142</v>
      </c>
      <c r="E53" s="60" t="s">
        <v>19</v>
      </c>
      <c r="F53" s="61" t="s">
        <v>143</v>
      </c>
      <c r="G53" s="200" t="s">
        <v>144</v>
      </c>
      <c r="H53" s="243" t="s">
        <v>145</v>
      </c>
      <c r="I53" s="328" t="s">
        <v>377</v>
      </c>
      <c r="J53" s="329"/>
      <c r="K53" s="329" t="s">
        <v>7</v>
      </c>
      <c r="L53" s="326" t="s">
        <v>571</v>
      </c>
      <c r="M53" s="243"/>
      <c r="N53" s="243"/>
      <c r="O53" s="61"/>
      <c r="P53" s="243"/>
      <c r="Q53" s="243"/>
      <c r="R53" s="243"/>
      <c r="S53" s="243"/>
      <c r="T53" s="243"/>
      <c r="U53" s="200"/>
      <c r="V53" s="195" t="s">
        <v>377</v>
      </c>
      <c r="W53" s="243"/>
      <c r="X53" s="231" t="s">
        <v>571</v>
      </c>
      <c r="Y53" s="243"/>
      <c r="Z53" s="195" t="s">
        <v>15</v>
      </c>
      <c r="AA53" s="200" t="s">
        <v>603</v>
      </c>
    </row>
    <row r="54" spans="1:27" ht="14.1" customHeight="1" x14ac:dyDescent="0.25">
      <c r="A54" s="207"/>
      <c r="B54" s="207"/>
      <c r="C54" s="287"/>
      <c r="D54" s="287"/>
      <c r="E54" s="312" t="s">
        <v>24</v>
      </c>
      <c r="F54" s="61" t="s">
        <v>146</v>
      </c>
      <c r="G54" s="318"/>
      <c r="H54" s="287"/>
      <c r="I54" s="196"/>
      <c r="J54" s="244"/>
      <c r="K54" s="244"/>
      <c r="L54" s="330"/>
      <c r="M54" s="287"/>
      <c r="N54" s="244"/>
      <c r="O54" s="61"/>
      <c r="P54" s="244"/>
      <c r="Q54" s="244"/>
      <c r="R54" s="244"/>
      <c r="S54" s="357"/>
      <c r="T54" s="244"/>
      <c r="U54" s="201"/>
      <c r="V54" s="204"/>
      <c r="W54" s="244"/>
      <c r="X54" s="232"/>
      <c r="Y54" s="244"/>
      <c r="Z54" s="196"/>
      <c r="AA54" s="201"/>
    </row>
    <row r="55" spans="1:27" x14ac:dyDescent="0.25">
      <c r="A55" s="207"/>
      <c r="B55" s="207"/>
      <c r="C55" s="287"/>
      <c r="D55" s="287"/>
      <c r="E55" s="313"/>
      <c r="F55" s="61" t="s">
        <v>147</v>
      </c>
      <c r="G55" s="318"/>
      <c r="H55" s="287"/>
      <c r="I55" s="196"/>
      <c r="J55" s="244"/>
      <c r="K55" s="244"/>
      <c r="L55" s="330"/>
      <c r="M55" s="287"/>
      <c r="N55" s="244"/>
      <c r="O55" s="61"/>
      <c r="P55" s="244"/>
      <c r="Q55" s="244"/>
      <c r="R55" s="244"/>
      <c r="S55" s="357"/>
      <c r="T55" s="244"/>
      <c r="U55" s="201"/>
      <c r="V55" s="204"/>
      <c r="W55" s="244"/>
      <c r="X55" s="232"/>
      <c r="Y55" s="244"/>
      <c r="Z55" s="196"/>
      <c r="AA55" s="201"/>
    </row>
    <row r="56" spans="1:27" x14ac:dyDescent="0.25">
      <c r="A56" s="207"/>
      <c r="B56" s="207"/>
      <c r="C56" s="287"/>
      <c r="D56" s="287"/>
      <c r="E56" s="313"/>
      <c r="F56" s="61" t="s">
        <v>148</v>
      </c>
      <c r="G56" s="318"/>
      <c r="H56" s="287"/>
      <c r="I56" s="196"/>
      <c r="J56" s="244"/>
      <c r="K56" s="244"/>
      <c r="L56" s="330"/>
      <c r="M56" s="287"/>
      <c r="N56" s="244"/>
      <c r="O56" s="61"/>
      <c r="P56" s="244"/>
      <c r="Q56" s="244"/>
      <c r="R56" s="244"/>
      <c r="S56" s="357"/>
      <c r="T56" s="244"/>
      <c r="U56" s="201"/>
      <c r="V56" s="204"/>
      <c r="W56" s="244"/>
      <c r="X56" s="232"/>
      <c r="Y56" s="244"/>
      <c r="Z56" s="196"/>
      <c r="AA56" s="201"/>
    </row>
    <row r="57" spans="1:27" ht="15" customHeight="1" x14ac:dyDescent="0.25">
      <c r="A57" s="207"/>
      <c r="B57" s="207"/>
      <c r="C57" s="287"/>
      <c r="D57" s="287"/>
      <c r="E57" s="313"/>
      <c r="F57" s="61" t="s">
        <v>149</v>
      </c>
      <c r="G57" s="318"/>
      <c r="H57" s="287"/>
      <c r="I57" s="196"/>
      <c r="J57" s="244"/>
      <c r="K57" s="244"/>
      <c r="L57" s="330"/>
      <c r="M57" s="287"/>
      <c r="N57" s="244"/>
      <c r="O57" s="61"/>
      <c r="P57" s="244"/>
      <c r="Q57" s="244"/>
      <c r="R57" s="244"/>
      <c r="S57" s="357"/>
      <c r="T57" s="244"/>
      <c r="U57" s="201"/>
      <c r="V57" s="204"/>
      <c r="W57" s="244"/>
      <c r="X57" s="232"/>
      <c r="Y57" s="244"/>
      <c r="Z57" s="196"/>
      <c r="AA57" s="201"/>
    </row>
    <row r="58" spans="1:27" x14ac:dyDescent="0.25">
      <c r="A58" s="207"/>
      <c r="B58" s="207"/>
      <c r="C58" s="287"/>
      <c r="D58" s="287"/>
      <c r="E58" s="314"/>
      <c r="F58" s="61" t="s">
        <v>150</v>
      </c>
      <c r="G58" s="318"/>
      <c r="H58" s="287"/>
      <c r="I58" s="196"/>
      <c r="J58" s="244"/>
      <c r="K58" s="244"/>
      <c r="L58" s="330"/>
      <c r="M58" s="287"/>
      <c r="N58" s="244"/>
      <c r="O58" s="61"/>
      <c r="P58" s="244"/>
      <c r="Q58" s="244"/>
      <c r="R58" s="244"/>
      <c r="S58" s="357"/>
      <c r="T58" s="244"/>
      <c r="U58" s="201"/>
      <c r="V58" s="204"/>
      <c r="W58" s="244"/>
      <c r="X58" s="232"/>
      <c r="Y58" s="244"/>
      <c r="Z58" s="196"/>
      <c r="AA58" s="201"/>
    </row>
    <row r="59" spans="1:27" ht="62.25" customHeight="1" x14ac:dyDescent="0.25">
      <c r="A59" s="207"/>
      <c r="B59" s="207"/>
      <c r="C59" s="287"/>
      <c r="D59" s="287"/>
      <c r="E59" s="60" t="s">
        <v>27</v>
      </c>
      <c r="F59" s="61" t="s">
        <v>151</v>
      </c>
      <c r="G59" s="318"/>
      <c r="H59" s="287"/>
      <c r="I59" s="196"/>
      <c r="J59" s="244"/>
      <c r="K59" s="244"/>
      <c r="L59" s="330"/>
      <c r="M59" s="287"/>
      <c r="N59" s="244"/>
      <c r="O59" s="61"/>
      <c r="P59" s="244"/>
      <c r="Q59" s="244"/>
      <c r="R59" s="244"/>
      <c r="S59" s="357"/>
      <c r="T59" s="244"/>
      <c r="U59" s="201"/>
      <c r="V59" s="204"/>
      <c r="W59" s="244"/>
      <c r="X59" s="232"/>
      <c r="Y59" s="244"/>
      <c r="Z59" s="196"/>
      <c r="AA59" s="201"/>
    </row>
    <row r="60" spans="1:27" ht="45" customHeight="1" x14ac:dyDescent="0.25">
      <c r="A60" s="207"/>
      <c r="B60" s="207"/>
      <c r="C60" s="287"/>
      <c r="D60" s="287"/>
      <c r="E60" s="60" t="s">
        <v>29</v>
      </c>
      <c r="F60" s="61" t="s">
        <v>152</v>
      </c>
      <c r="G60" s="318"/>
      <c r="H60" s="287"/>
      <c r="I60" s="196"/>
      <c r="J60" s="244"/>
      <c r="K60" s="244"/>
      <c r="L60" s="330"/>
      <c r="M60" s="287"/>
      <c r="N60" s="244"/>
      <c r="O60" s="61"/>
      <c r="P60" s="244"/>
      <c r="Q60" s="244"/>
      <c r="R60" s="244"/>
      <c r="S60" s="357"/>
      <c r="T60" s="244"/>
      <c r="U60" s="201"/>
      <c r="V60" s="204"/>
      <c r="W60" s="244"/>
      <c r="X60" s="232"/>
      <c r="Y60" s="244"/>
      <c r="Z60" s="196"/>
      <c r="AA60" s="201"/>
    </row>
    <row r="61" spans="1:27" ht="45" customHeight="1" x14ac:dyDescent="0.25">
      <c r="A61" s="207"/>
      <c r="B61" s="207"/>
      <c r="C61" s="287"/>
      <c r="D61" s="287"/>
      <c r="E61" s="60" t="s">
        <v>32</v>
      </c>
      <c r="F61" s="61" t="s">
        <v>153</v>
      </c>
      <c r="G61" s="318"/>
      <c r="H61" s="287"/>
      <c r="I61" s="196"/>
      <c r="J61" s="244"/>
      <c r="K61" s="244"/>
      <c r="L61" s="330"/>
      <c r="M61" s="287"/>
      <c r="N61" s="244"/>
      <c r="O61" s="61"/>
      <c r="P61" s="244"/>
      <c r="Q61" s="244"/>
      <c r="R61" s="244"/>
      <c r="S61" s="357"/>
      <c r="T61" s="244"/>
      <c r="U61" s="201"/>
      <c r="V61" s="204"/>
      <c r="W61" s="244"/>
      <c r="X61" s="232"/>
      <c r="Y61" s="244"/>
      <c r="Z61" s="196"/>
      <c r="AA61" s="201"/>
    </row>
    <row r="62" spans="1:27" ht="30" customHeight="1" x14ac:dyDescent="0.25">
      <c r="A62" s="207"/>
      <c r="B62" s="207"/>
      <c r="C62" s="287"/>
      <c r="D62" s="287"/>
      <c r="E62" s="60" t="s">
        <v>121</v>
      </c>
      <c r="F62" s="61" t="s">
        <v>154</v>
      </c>
      <c r="G62" s="318"/>
      <c r="H62" s="287"/>
      <c r="I62" s="196"/>
      <c r="J62" s="244"/>
      <c r="K62" s="244"/>
      <c r="L62" s="330"/>
      <c r="M62" s="287"/>
      <c r="N62" s="244"/>
      <c r="O62" s="61"/>
      <c r="P62" s="244"/>
      <c r="Q62" s="244"/>
      <c r="R62" s="244"/>
      <c r="S62" s="357"/>
      <c r="T62" s="244"/>
      <c r="U62" s="201"/>
      <c r="V62" s="204"/>
      <c r="W62" s="244"/>
      <c r="X62" s="232"/>
      <c r="Y62" s="244"/>
      <c r="Z62" s="196"/>
      <c r="AA62" s="201"/>
    </row>
    <row r="63" spans="1:27" ht="60" customHeight="1" x14ac:dyDescent="0.25">
      <c r="A63" s="207"/>
      <c r="B63" s="207"/>
      <c r="C63" s="287"/>
      <c r="D63" s="287"/>
      <c r="E63" s="60" t="s">
        <v>123</v>
      </c>
      <c r="F63" s="61" t="s">
        <v>155</v>
      </c>
      <c r="G63" s="318"/>
      <c r="H63" s="287"/>
      <c r="I63" s="196"/>
      <c r="J63" s="244"/>
      <c r="K63" s="244"/>
      <c r="L63" s="330"/>
      <c r="M63" s="287"/>
      <c r="N63" s="244"/>
      <c r="O63" s="61"/>
      <c r="P63" s="244"/>
      <c r="Q63" s="244"/>
      <c r="R63" s="244"/>
      <c r="S63" s="357"/>
      <c r="T63" s="244"/>
      <c r="U63" s="201"/>
      <c r="V63" s="204"/>
      <c r="W63" s="244"/>
      <c r="X63" s="232"/>
      <c r="Y63" s="244"/>
      <c r="Z63" s="196"/>
      <c r="AA63" s="201"/>
    </row>
    <row r="64" spans="1:27" ht="90.75" customHeight="1" x14ac:dyDescent="0.25">
      <c r="A64" s="207"/>
      <c r="B64" s="207"/>
      <c r="C64" s="287"/>
      <c r="D64" s="287"/>
      <c r="E64" s="312" t="s">
        <v>125</v>
      </c>
      <c r="F64" s="61" t="s">
        <v>156</v>
      </c>
      <c r="G64" s="318"/>
      <c r="H64" s="287"/>
      <c r="I64" s="196"/>
      <c r="J64" s="244"/>
      <c r="K64" s="244"/>
      <c r="L64" s="330"/>
      <c r="M64" s="287"/>
      <c r="N64" s="244"/>
      <c r="O64" s="61"/>
      <c r="P64" s="244"/>
      <c r="Q64" s="244"/>
      <c r="R64" s="244"/>
      <c r="S64" s="357"/>
      <c r="T64" s="244"/>
      <c r="U64" s="201"/>
      <c r="V64" s="204"/>
      <c r="W64" s="244"/>
      <c r="X64" s="232"/>
      <c r="Y64" s="244"/>
      <c r="Z64" s="196"/>
      <c r="AA64" s="201"/>
    </row>
    <row r="65" spans="1:28" ht="15" customHeight="1" x14ac:dyDescent="0.25">
      <c r="A65" s="207"/>
      <c r="B65" s="207"/>
      <c r="C65" s="287"/>
      <c r="D65" s="287"/>
      <c r="E65" s="313"/>
      <c r="F65" s="61" t="s">
        <v>157</v>
      </c>
      <c r="G65" s="318"/>
      <c r="H65" s="287"/>
      <c r="I65" s="196"/>
      <c r="J65" s="244"/>
      <c r="K65" s="244"/>
      <c r="L65" s="330"/>
      <c r="M65" s="287"/>
      <c r="N65" s="244"/>
      <c r="O65" s="61"/>
      <c r="P65" s="244"/>
      <c r="Q65" s="244"/>
      <c r="R65" s="244"/>
      <c r="S65" s="357"/>
      <c r="T65" s="244"/>
      <c r="U65" s="201"/>
      <c r="V65" s="204"/>
      <c r="W65" s="244"/>
      <c r="X65" s="232"/>
      <c r="Y65" s="244"/>
      <c r="Z65" s="196"/>
      <c r="AA65" s="201"/>
    </row>
    <row r="66" spans="1:28" ht="15" customHeight="1" x14ac:dyDescent="0.25">
      <c r="A66" s="207"/>
      <c r="B66" s="207"/>
      <c r="C66" s="287"/>
      <c r="D66" s="287"/>
      <c r="E66" s="313"/>
      <c r="F66" s="61" t="s">
        <v>158</v>
      </c>
      <c r="G66" s="318"/>
      <c r="H66" s="287"/>
      <c r="I66" s="196"/>
      <c r="J66" s="244"/>
      <c r="K66" s="244"/>
      <c r="L66" s="330"/>
      <c r="M66" s="287"/>
      <c r="N66" s="244"/>
      <c r="O66" s="61"/>
      <c r="P66" s="244"/>
      <c r="Q66" s="244"/>
      <c r="R66" s="244"/>
      <c r="S66" s="357"/>
      <c r="T66" s="244"/>
      <c r="U66" s="201"/>
      <c r="V66" s="204"/>
      <c r="W66" s="244"/>
      <c r="X66" s="232"/>
      <c r="Y66" s="244"/>
      <c r="Z66" s="196"/>
      <c r="AA66" s="201"/>
    </row>
    <row r="67" spans="1:28" ht="15" customHeight="1" x14ac:dyDescent="0.25">
      <c r="A67" s="207"/>
      <c r="B67" s="207"/>
      <c r="C67" s="288"/>
      <c r="D67" s="288"/>
      <c r="E67" s="314"/>
      <c r="F67" s="61" t="s">
        <v>159</v>
      </c>
      <c r="G67" s="319"/>
      <c r="H67" s="288"/>
      <c r="I67" s="197"/>
      <c r="J67" s="245"/>
      <c r="K67" s="245"/>
      <c r="L67" s="331"/>
      <c r="M67" s="288"/>
      <c r="N67" s="245"/>
      <c r="O67" s="61"/>
      <c r="P67" s="245"/>
      <c r="Q67" s="245"/>
      <c r="R67" s="245"/>
      <c r="S67" s="358"/>
      <c r="T67" s="245"/>
      <c r="U67" s="202"/>
      <c r="V67" s="205"/>
      <c r="W67" s="245"/>
      <c r="X67" s="233"/>
      <c r="Y67" s="245"/>
      <c r="Z67" s="197"/>
      <c r="AA67" s="202"/>
    </row>
    <row r="68" spans="1:28" ht="27" customHeight="1" x14ac:dyDescent="0.25">
      <c r="A68" s="207"/>
      <c r="B68" s="207"/>
      <c r="C68" s="206" t="s">
        <v>160</v>
      </c>
      <c r="D68" s="206" t="s">
        <v>161</v>
      </c>
      <c r="E68" s="315" t="s">
        <v>19</v>
      </c>
      <c r="F68" s="160" t="s">
        <v>162</v>
      </c>
      <c r="G68" s="224" t="s">
        <v>163</v>
      </c>
      <c r="H68" s="206" t="s">
        <v>145</v>
      </c>
      <c r="I68" s="145" t="s">
        <v>376</v>
      </c>
      <c r="J68" s="107">
        <f t="shared" si="0"/>
        <v>1</v>
      </c>
      <c r="K68" s="108"/>
      <c r="L68" s="187" t="s">
        <v>571</v>
      </c>
      <c r="M68" s="206" t="s">
        <v>544</v>
      </c>
      <c r="N68" s="206" t="s">
        <v>430</v>
      </c>
      <c r="O68" s="20"/>
      <c r="P68" s="206" t="s">
        <v>429</v>
      </c>
      <c r="Q68" s="206" t="s">
        <v>386</v>
      </c>
      <c r="R68" s="206" t="s">
        <v>386</v>
      </c>
      <c r="S68" s="173" t="s">
        <v>356</v>
      </c>
      <c r="T68" s="173"/>
      <c r="U68" s="266" t="s">
        <v>459</v>
      </c>
      <c r="V68" s="206"/>
      <c r="W68" s="216" t="s">
        <v>15</v>
      </c>
      <c r="X68" s="224" t="s">
        <v>483</v>
      </c>
      <c r="Y68" s="173"/>
      <c r="Z68" s="173" t="s">
        <v>15</v>
      </c>
      <c r="AA68" s="175" t="s">
        <v>604</v>
      </c>
    </row>
    <row r="69" spans="1:28" ht="27" customHeight="1" x14ac:dyDescent="0.25">
      <c r="A69" s="207"/>
      <c r="B69" s="207"/>
      <c r="C69" s="207"/>
      <c r="D69" s="207"/>
      <c r="E69" s="316"/>
      <c r="F69" s="160" t="s">
        <v>164</v>
      </c>
      <c r="G69" s="225"/>
      <c r="H69" s="207"/>
      <c r="I69" s="145" t="s">
        <v>376</v>
      </c>
      <c r="J69" s="107">
        <f t="shared" si="0"/>
        <v>1</v>
      </c>
      <c r="K69" s="108"/>
      <c r="L69" s="286"/>
      <c r="M69" s="229"/>
      <c r="N69" s="207"/>
      <c r="O69" s="20"/>
      <c r="P69" s="207"/>
      <c r="Q69" s="207"/>
      <c r="R69" s="207"/>
      <c r="S69" s="199"/>
      <c r="T69" s="199"/>
      <c r="U69" s="270"/>
      <c r="V69" s="207"/>
      <c r="W69" s="217"/>
      <c r="X69" s="225"/>
      <c r="Y69" s="199"/>
      <c r="Z69" s="199"/>
      <c r="AA69" s="203"/>
    </row>
    <row r="70" spans="1:28" ht="27" customHeight="1" x14ac:dyDescent="0.25">
      <c r="A70" s="207"/>
      <c r="B70" s="207"/>
      <c r="C70" s="207"/>
      <c r="D70" s="207"/>
      <c r="E70" s="316"/>
      <c r="F70" s="160" t="s">
        <v>158</v>
      </c>
      <c r="G70" s="225"/>
      <c r="H70" s="207"/>
      <c r="I70" s="145" t="s">
        <v>6</v>
      </c>
      <c r="J70" s="107">
        <f t="shared" si="0"/>
        <v>1</v>
      </c>
      <c r="K70" s="108"/>
      <c r="L70" s="286"/>
      <c r="M70" s="229"/>
      <c r="N70" s="207"/>
      <c r="O70" s="20"/>
      <c r="P70" s="207"/>
      <c r="Q70" s="207"/>
      <c r="R70" s="207"/>
      <c r="S70" s="199"/>
      <c r="T70" s="199"/>
      <c r="U70" s="270"/>
      <c r="V70" s="207"/>
      <c r="W70" s="217"/>
      <c r="X70" s="225"/>
      <c r="Y70" s="199"/>
      <c r="Z70" s="199"/>
      <c r="AA70" s="203"/>
    </row>
    <row r="71" spans="1:28" ht="27" customHeight="1" x14ac:dyDescent="0.25">
      <c r="A71" s="207"/>
      <c r="B71" s="207"/>
      <c r="C71" s="207"/>
      <c r="D71" s="208"/>
      <c r="E71" s="317"/>
      <c r="F71" s="160" t="s">
        <v>159</v>
      </c>
      <c r="G71" s="225"/>
      <c r="H71" s="207"/>
      <c r="I71" s="145" t="s">
        <v>6</v>
      </c>
      <c r="J71" s="107">
        <f t="shared" ref="J71:J128" si="2">IF(I71="Si",1,IF(I71="No",0,"error"))</f>
        <v>1</v>
      </c>
      <c r="K71" s="108"/>
      <c r="L71" s="188"/>
      <c r="M71" s="229"/>
      <c r="N71" s="207"/>
      <c r="O71" s="20"/>
      <c r="P71" s="207"/>
      <c r="Q71" s="207"/>
      <c r="R71" s="207"/>
      <c r="S71" s="199"/>
      <c r="T71" s="199"/>
      <c r="U71" s="270"/>
      <c r="V71" s="207"/>
      <c r="W71" s="217"/>
      <c r="X71" s="225"/>
      <c r="Y71" s="199"/>
      <c r="Z71" s="199"/>
      <c r="AA71" s="203"/>
    </row>
    <row r="72" spans="1:28" ht="73.5" customHeight="1" x14ac:dyDescent="0.25">
      <c r="A72" s="207"/>
      <c r="B72" s="207"/>
      <c r="C72" s="207"/>
      <c r="D72" s="20" t="s">
        <v>165</v>
      </c>
      <c r="E72" s="24" t="s">
        <v>24</v>
      </c>
      <c r="F72" s="160" t="s">
        <v>166</v>
      </c>
      <c r="G72" s="226"/>
      <c r="H72" s="207"/>
      <c r="I72" s="146" t="s">
        <v>376</v>
      </c>
      <c r="J72" s="107">
        <f t="shared" si="2"/>
        <v>1</v>
      </c>
      <c r="K72" s="118"/>
      <c r="L72" s="284" t="s">
        <v>571</v>
      </c>
      <c r="M72" s="229"/>
      <c r="N72" s="207"/>
      <c r="O72" s="20"/>
      <c r="P72" s="207"/>
      <c r="Q72" s="207"/>
      <c r="R72" s="207"/>
      <c r="S72" s="199"/>
      <c r="T72" s="199"/>
      <c r="U72" s="270"/>
      <c r="V72" s="207"/>
      <c r="W72" s="217"/>
      <c r="X72" s="225"/>
      <c r="Y72" s="199"/>
      <c r="Z72" s="199"/>
      <c r="AA72" s="203"/>
    </row>
    <row r="73" spans="1:28" ht="60" x14ac:dyDescent="0.25">
      <c r="A73" s="207"/>
      <c r="B73" s="207"/>
      <c r="C73" s="208"/>
      <c r="D73" s="20" t="s">
        <v>165</v>
      </c>
      <c r="E73" s="24" t="s">
        <v>27</v>
      </c>
      <c r="F73" s="160" t="s">
        <v>167</v>
      </c>
      <c r="G73" s="206" t="s">
        <v>168</v>
      </c>
      <c r="H73" s="207" t="s">
        <v>145</v>
      </c>
      <c r="I73" s="146" t="s">
        <v>376</v>
      </c>
      <c r="J73" s="107">
        <f t="shared" si="2"/>
        <v>1</v>
      </c>
      <c r="K73" s="118"/>
      <c r="L73" s="285"/>
      <c r="M73" s="229"/>
      <c r="N73" s="207"/>
      <c r="O73" s="20"/>
      <c r="P73" s="207"/>
      <c r="Q73" s="207"/>
      <c r="R73" s="207"/>
      <c r="S73" s="199"/>
      <c r="T73" s="199"/>
      <c r="U73" s="270"/>
      <c r="V73" s="207"/>
      <c r="W73" s="217"/>
      <c r="X73" s="225"/>
      <c r="Y73" s="199"/>
      <c r="Z73" s="199"/>
      <c r="AA73" s="203"/>
    </row>
    <row r="74" spans="1:28" ht="50.25" customHeight="1" x14ac:dyDescent="0.25">
      <c r="A74" s="208"/>
      <c r="B74" s="208"/>
      <c r="C74" s="20" t="s">
        <v>169</v>
      </c>
      <c r="D74" s="20" t="s">
        <v>170</v>
      </c>
      <c r="E74" s="24" t="s">
        <v>37</v>
      </c>
      <c r="F74" s="160" t="s">
        <v>171</v>
      </c>
      <c r="G74" s="208"/>
      <c r="H74" s="208"/>
      <c r="I74" s="146" t="s">
        <v>376</v>
      </c>
      <c r="J74" s="107">
        <f t="shared" si="2"/>
        <v>1</v>
      </c>
      <c r="K74" s="118"/>
      <c r="L74" s="139" t="s">
        <v>571</v>
      </c>
      <c r="M74" s="230"/>
      <c r="N74" s="208"/>
      <c r="O74" s="20"/>
      <c r="P74" s="208"/>
      <c r="Q74" s="208"/>
      <c r="R74" s="208"/>
      <c r="S74" s="189"/>
      <c r="T74" s="189"/>
      <c r="U74" s="271"/>
      <c r="V74" s="208"/>
      <c r="W74" s="218"/>
      <c r="X74" s="226"/>
      <c r="Y74" s="189"/>
      <c r="Z74" s="189"/>
      <c r="AA74" s="180"/>
    </row>
    <row r="75" spans="1:28" ht="79.5" customHeight="1" x14ac:dyDescent="0.25">
      <c r="A75" s="206">
        <v>5</v>
      </c>
      <c r="B75" s="206" t="s">
        <v>172</v>
      </c>
      <c r="C75" s="20" t="s">
        <v>173</v>
      </c>
      <c r="D75" s="20" t="s">
        <v>174</v>
      </c>
      <c r="E75" s="24" t="s">
        <v>37</v>
      </c>
      <c r="F75" s="160" t="s">
        <v>175</v>
      </c>
      <c r="G75" s="7"/>
      <c r="H75" s="206" t="s">
        <v>176</v>
      </c>
      <c r="I75" s="117" t="s">
        <v>6</v>
      </c>
      <c r="J75" s="107">
        <f t="shared" si="2"/>
        <v>1</v>
      </c>
      <c r="K75" s="118"/>
      <c r="L75" s="139" t="s">
        <v>572</v>
      </c>
      <c r="M75" s="206" t="s">
        <v>545</v>
      </c>
      <c r="N75" s="206" t="s">
        <v>421</v>
      </c>
      <c r="O75" s="20"/>
      <c r="P75" s="19"/>
      <c r="Q75" s="20" t="s">
        <v>387</v>
      </c>
      <c r="R75" s="19" t="s">
        <v>389</v>
      </c>
      <c r="S75" s="50" t="s">
        <v>356</v>
      </c>
      <c r="T75" s="50"/>
      <c r="U75" s="69" t="s">
        <v>460</v>
      </c>
      <c r="V75" s="20" t="s">
        <v>356</v>
      </c>
      <c r="W75" s="20"/>
      <c r="X75" s="6" t="s">
        <v>484</v>
      </c>
      <c r="Y75" s="53"/>
      <c r="Z75" s="53" t="s">
        <v>356</v>
      </c>
      <c r="AA75" s="91"/>
    </row>
    <row r="76" spans="1:28" ht="130.5" customHeight="1" x14ac:dyDescent="0.25">
      <c r="A76" s="207"/>
      <c r="B76" s="207"/>
      <c r="C76" s="206" t="s">
        <v>177</v>
      </c>
      <c r="D76" s="206" t="s">
        <v>178</v>
      </c>
      <c r="E76" s="24" t="s">
        <v>37</v>
      </c>
      <c r="F76" s="160" t="s">
        <v>179</v>
      </c>
      <c r="G76" s="224" t="s">
        <v>180</v>
      </c>
      <c r="H76" s="207"/>
      <c r="I76" s="117" t="s">
        <v>6</v>
      </c>
      <c r="J76" s="107">
        <f t="shared" si="2"/>
        <v>1</v>
      </c>
      <c r="K76" s="118"/>
      <c r="L76" s="284" t="s">
        <v>573</v>
      </c>
      <c r="M76" s="207"/>
      <c r="N76" s="207"/>
      <c r="O76" s="20"/>
      <c r="P76" s="206"/>
      <c r="Q76" s="206" t="s">
        <v>388</v>
      </c>
      <c r="R76" s="206"/>
      <c r="S76" s="173" t="s">
        <v>356</v>
      </c>
      <c r="T76" s="173"/>
      <c r="U76" s="266" t="s">
        <v>452</v>
      </c>
      <c r="V76" s="206" t="s">
        <v>356</v>
      </c>
      <c r="W76" s="206"/>
      <c r="X76" s="246" t="s">
        <v>485</v>
      </c>
      <c r="Y76" s="211" t="s">
        <v>356</v>
      </c>
      <c r="Z76" s="211"/>
      <c r="AA76" s="213" t="s">
        <v>605</v>
      </c>
      <c r="AB76" s="209"/>
    </row>
    <row r="77" spans="1:28" ht="123.75" customHeight="1" x14ac:dyDescent="0.25">
      <c r="A77" s="207"/>
      <c r="B77" s="207"/>
      <c r="C77" s="207"/>
      <c r="D77" s="207"/>
      <c r="E77" s="24" t="s">
        <v>37</v>
      </c>
      <c r="F77" s="160" t="s">
        <v>181</v>
      </c>
      <c r="G77" s="225"/>
      <c r="H77" s="207"/>
      <c r="I77" s="117" t="s">
        <v>6</v>
      </c>
      <c r="J77" s="107">
        <f t="shared" si="2"/>
        <v>1</v>
      </c>
      <c r="K77" s="118"/>
      <c r="L77" s="332"/>
      <c r="M77" s="207"/>
      <c r="N77" s="207"/>
      <c r="O77" s="20"/>
      <c r="P77" s="208"/>
      <c r="Q77" s="207"/>
      <c r="R77" s="207"/>
      <c r="S77" s="189"/>
      <c r="T77" s="189"/>
      <c r="U77" s="271"/>
      <c r="V77" s="208"/>
      <c r="W77" s="208"/>
      <c r="X77" s="247"/>
      <c r="Y77" s="211"/>
      <c r="Z77" s="211"/>
      <c r="AA77" s="213"/>
      <c r="AB77" s="209"/>
    </row>
    <row r="78" spans="1:28" ht="135" customHeight="1" x14ac:dyDescent="0.25">
      <c r="A78" s="207"/>
      <c r="B78" s="207"/>
      <c r="C78" s="208"/>
      <c r="D78" s="208"/>
      <c r="E78" s="24" t="s">
        <v>37</v>
      </c>
      <c r="F78" s="160" t="s">
        <v>182</v>
      </c>
      <c r="G78" s="225"/>
      <c r="H78" s="207"/>
      <c r="I78" s="117" t="s">
        <v>6</v>
      </c>
      <c r="J78" s="107">
        <f t="shared" si="2"/>
        <v>1</v>
      </c>
      <c r="K78" s="118"/>
      <c r="L78" s="285"/>
      <c r="M78" s="207"/>
      <c r="N78" s="207"/>
      <c r="O78" s="20"/>
      <c r="P78" s="4"/>
      <c r="Q78" s="208"/>
      <c r="R78" s="208"/>
      <c r="S78" s="50" t="s">
        <v>356</v>
      </c>
      <c r="T78" s="51"/>
      <c r="U78" s="69" t="s">
        <v>516</v>
      </c>
      <c r="V78" s="20" t="s">
        <v>356</v>
      </c>
      <c r="W78" s="4"/>
      <c r="X78" s="6" t="s">
        <v>515</v>
      </c>
      <c r="Y78" s="80"/>
      <c r="Z78" s="83" t="s">
        <v>15</v>
      </c>
      <c r="AA78" s="92"/>
    </row>
    <row r="79" spans="1:28" ht="149.25" customHeight="1" x14ac:dyDescent="0.25">
      <c r="A79" s="208"/>
      <c r="B79" s="208"/>
      <c r="C79" s="20" t="s">
        <v>183</v>
      </c>
      <c r="D79" s="20" t="s">
        <v>184</v>
      </c>
      <c r="E79" s="24" t="s">
        <v>37</v>
      </c>
      <c r="F79" s="160" t="s">
        <v>185</v>
      </c>
      <c r="G79" s="226"/>
      <c r="H79" s="208"/>
      <c r="I79" s="117" t="s">
        <v>376</v>
      </c>
      <c r="J79" s="107">
        <f t="shared" si="2"/>
        <v>1</v>
      </c>
      <c r="K79" s="118"/>
      <c r="L79" s="139" t="s">
        <v>574</v>
      </c>
      <c r="M79" s="208"/>
      <c r="N79" s="208"/>
      <c r="O79" s="20"/>
      <c r="P79" s="28"/>
      <c r="Q79" s="20" t="s">
        <v>388</v>
      </c>
      <c r="R79" s="28"/>
      <c r="S79" s="50"/>
      <c r="T79" s="50" t="s">
        <v>356</v>
      </c>
      <c r="U79" s="69" t="s">
        <v>448</v>
      </c>
      <c r="V79" s="20" t="s">
        <v>356</v>
      </c>
      <c r="W79" s="20"/>
      <c r="X79" s="6" t="s">
        <v>486</v>
      </c>
      <c r="Y79" s="50" t="s">
        <v>15</v>
      </c>
      <c r="Z79" s="50"/>
      <c r="AA79" s="84" t="s">
        <v>606</v>
      </c>
    </row>
    <row r="80" spans="1:28" ht="93.75" customHeight="1" x14ac:dyDescent="0.25">
      <c r="A80" s="206">
        <v>6</v>
      </c>
      <c r="B80" s="206" t="s">
        <v>186</v>
      </c>
      <c r="C80" s="206" t="s">
        <v>187</v>
      </c>
      <c r="D80" s="206" t="s">
        <v>188</v>
      </c>
      <c r="E80" s="24" t="s">
        <v>19</v>
      </c>
      <c r="F80" s="160" t="s">
        <v>189</v>
      </c>
      <c r="G80" s="224" t="s">
        <v>190</v>
      </c>
      <c r="H80" s="34" t="s">
        <v>145</v>
      </c>
      <c r="I80" s="119" t="s">
        <v>6</v>
      </c>
      <c r="J80" s="119">
        <f t="shared" si="2"/>
        <v>1</v>
      </c>
      <c r="K80" s="119"/>
      <c r="L80" s="65" t="s">
        <v>575</v>
      </c>
      <c r="M80" s="221" t="s">
        <v>546</v>
      </c>
      <c r="N80" s="221" t="s">
        <v>533</v>
      </c>
      <c r="O80" s="46"/>
      <c r="P80" s="46"/>
      <c r="Q80" s="46" t="s">
        <v>402</v>
      </c>
      <c r="R80" s="34"/>
      <c r="S80" s="345" t="s">
        <v>356</v>
      </c>
      <c r="T80" s="345"/>
      <c r="U80" s="351"/>
      <c r="V80" s="359" t="s">
        <v>356</v>
      </c>
      <c r="W80" s="359"/>
      <c r="X80" s="354" t="s">
        <v>502</v>
      </c>
      <c r="Y80" s="181"/>
      <c r="Z80" s="184" t="s">
        <v>15</v>
      </c>
      <c r="AA80" s="184" t="s">
        <v>604</v>
      </c>
    </row>
    <row r="81" spans="1:27" ht="74.25" customHeight="1" x14ac:dyDescent="0.25">
      <c r="A81" s="207"/>
      <c r="B81" s="207"/>
      <c r="C81" s="207"/>
      <c r="D81" s="207"/>
      <c r="E81" s="24" t="s">
        <v>24</v>
      </c>
      <c r="F81" s="160" t="s">
        <v>191</v>
      </c>
      <c r="G81" s="225"/>
      <c r="H81" s="1"/>
      <c r="I81" s="117" t="s">
        <v>6</v>
      </c>
      <c r="J81" s="117">
        <f t="shared" si="2"/>
        <v>1</v>
      </c>
      <c r="K81" s="117"/>
      <c r="L81" s="141" t="s">
        <v>575</v>
      </c>
      <c r="M81" s="222"/>
      <c r="N81" s="222"/>
      <c r="O81" s="1"/>
      <c r="P81" s="1"/>
      <c r="Q81" s="1"/>
      <c r="R81" s="1"/>
      <c r="S81" s="346"/>
      <c r="T81" s="346"/>
      <c r="U81" s="352"/>
      <c r="V81" s="360" t="s">
        <v>356</v>
      </c>
      <c r="W81" s="360"/>
      <c r="X81" s="355"/>
      <c r="Y81" s="182"/>
      <c r="Z81" s="185"/>
      <c r="AA81" s="185"/>
    </row>
    <row r="82" spans="1:27" ht="125.25" customHeight="1" x14ac:dyDescent="0.25">
      <c r="A82" s="207"/>
      <c r="B82" s="207"/>
      <c r="C82" s="207"/>
      <c r="D82" s="207"/>
      <c r="E82" s="24" t="s">
        <v>27</v>
      </c>
      <c r="F82" s="160" t="s">
        <v>192</v>
      </c>
      <c r="G82" s="225"/>
      <c r="H82" s="20"/>
      <c r="I82" s="108" t="s">
        <v>6</v>
      </c>
      <c r="J82" s="108">
        <f t="shared" si="2"/>
        <v>1</v>
      </c>
      <c r="K82" s="108"/>
      <c r="L82" s="65" t="s">
        <v>575</v>
      </c>
      <c r="M82" s="223"/>
      <c r="N82" s="223"/>
      <c r="O82" s="20"/>
      <c r="P82" s="20"/>
      <c r="Q82" s="20" t="s">
        <v>388</v>
      </c>
      <c r="R82" s="20" t="s">
        <v>391</v>
      </c>
      <c r="S82" s="347"/>
      <c r="T82" s="347"/>
      <c r="U82" s="353"/>
      <c r="V82" s="361"/>
      <c r="W82" s="361"/>
      <c r="X82" s="356"/>
      <c r="Y82" s="183"/>
      <c r="Z82" s="186"/>
      <c r="AA82" s="186"/>
    </row>
    <row r="83" spans="1:27" ht="115.5" customHeight="1" x14ac:dyDescent="0.25">
      <c r="A83" s="207"/>
      <c r="B83" s="207"/>
      <c r="C83" s="207"/>
      <c r="D83" s="207"/>
      <c r="E83" s="24" t="s">
        <v>29</v>
      </c>
      <c r="F83" s="160" t="s">
        <v>193</v>
      </c>
      <c r="G83" s="225"/>
      <c r="H83" s="20"/>
      <c r="I83" s="108" t="s">
        <v>6</v>
      </c>
      <c r="J83" s="108">
        <f t="shared" si="2"/>
        <v>1</v>
      </c>
      <c r="K83" s="108"/>
      <c r="L83" s="110" t="s">
        <v>575</v>
      </c>
      <c r="M83" s="20" t="s">
        <v>534</v>
      </c>
      <c r="N83" s="20" t="s">
        <v>407</v>
      </c>
      <c r="O83" s="20"/>
      <c r="P83" s="20"/>
      <c r="Q83" s="20"/>
      <c r="R83" s="20"/>
      <c r="S83" s="50" t="s">
        <v>356</v>
      </c>
      <c r="T83" s="50"/>
      <c r="U83" s="69" t="s">
        <v>513</v>
      </c>
      <c r="V83" s="20" t="s">
        <v>356</v>
      </c>
      <c r="W83" s="20"/>
      <c r="X83" s="6" t="s">
        <v>517</v>
      </c>
      <c r="Y83" s="50"/>
      <c r="Z83" s="50" t="s">
        <v>15</v>
      </c>
      <c r="AA83" s="84"/>
    </row>
    <row r="84" spans="1:27" ht="74.25" customHeight="1" x14ac:dyDescent="0.25">
      <c r="A84" s="207"/>
      <c r="B84" s="207"/>
      <c r="C84" s="207"/>
      <c r="D84" s="207"/>
      <c r="E84" s="24" t="s">
        <v>32</v>
      </c>
      <c r="F84" s="160" t="s">
        <v>194</v>
      </c>
      <c r="G84" s="225"/>
      <c r="H84" s="1"/>
      <c r="I84" s="147" t="s">
        <v>376</v>
      </c>
      <c r="J84" s="36">
        <f t="shared" si="2"/>
        <v>1</v>
      </c>
      <c r="K84" s="36"/>
      <c r="L84" s="148" t="s">
        <v>617</v>
      </c>
      <c r="M84" s="206" t="s">
        <v>416</v>
      </c>
      <c r="N84" s="206" t="s">
        <v>416</v>
      </c>
      <c r="O84" s="104"/>
      <c r="P84" s="104"/>
      <c r="Q84" s="104"/>
      <c r="R84" s="104"/>
      <c r="S84" s="50"/>
      <c r="T84" s="50" t="s">
        <v>356</v>
      </c>
      <c r="U84" s="69"/>
      <c r="V84" s="149" t="s">
        <v>15</v>
      </c>
      <c r="W84" s="86"/>
      <c r="X84" s="65"/>
      <c r="Y84" s="50"/>
      <c r="Z84" s="50" t="s">
        <v>15</v>
      </c>
      <c r="AA84" s="84"/>
    </row>
    <row r="85" spans="1:27" ht="74.25" customHeight="1" x14ac:dyDescent="0.25">
      <c r="A85" s="207"/>
      <c r="B85" s="207"/>
      <c r="C85" s="207"/>
      <c r="D85" s="207"/>
      <c r="E85" s="24" t="s">
        <v>121</v>
      </c>
      <c r="F85" s="163" t="s">
        <v>195</v>
      </c>
      <c r="G85" s="225"/>
      <c r="H85" s="1"/>
      <c r="I85" s="117" t="s">
        <v>6</v>
      </c>
      <c r="J85" s="117">
        <f t="shared" ref="J85" si="3">IF(I85="Si",1,IF(I85="No",0,"error"))</f>
        <v>1</v>
      </c>
      <c r="K85" s="119"/>
      <c r="L85" s="187" t="s">
        <v>575</v>
      </c>
      <c r="M85" s="208"/>
      <c r="N85" s="208"/>
      <c r="O85" s="105"/>
      <c r="P85" s="105"/>
      <c r="Q85" s="105"/>
      <c r="R85" s="105"/>
      <c r="S85" s="173" t="s">
        <v>356</v>
      </c>
      <c r="T85" s="173"/>
      <c r="U85" s="190" t="s">
        <v>518</v>
      </c>
      <c r="V85" s="191" t="s">
        <v>356</v>
      </c>
      <c r="W85" s="191"/>
      <c r="X85" s="193" t="s">
        <v>514</v>
      </c>
      <c r="Y85" s="173"/>
      <c r="Z85" s="173" t="s">
        <v>15</v>
      </c>
      <c r="AA85" s="175"/>
    </row>
    <row r="86" spans="1:27" ht="74.25" customHeight="1" x14ac:dyDescent="0.25">
      <c r="A86" s="207"/>
      <c r="B86" s="207"/>
      <c r="C86" s="207"/>
      <c r="D86" s="207"/>
      <c r="E86" s="24" t="s">
        <v>123</v>
      </c>
      <c r="F86" s="160" t="s">
        <v>196</v>
      </c>
      <c r="G86" s="225"/>
      <c r="H86" s="1"/>
      <c r="I86" s="117" t="s">
        <v>6</v>
      </c>
      <c r="J86" s="117">
        <f t="shared" si="2"/>
        <v>1</v>
      </c>
      <c r="K86" s="117"/>
      <c r="L86" s="188"/>
      <c r="M86" s="20" t="s">
        <v>546</v>
      </c>
      <c r="N86" s="20" t="s">
        <v>505</v>
      </c>
      <c r="O86" s="106"/>
      <c r="P86" s="106"/>
      <c r="Q86" s="106"/>
      <c r="R86" s="106"/>
      <c r="S86" s="189"/>
      <c r="T86" s="189"/>
      <c r="U86" s="180"/>
      <c r="V86" s="192"/>
      <c r="W86" s="192"/>
      <c r="X86" s="194"/>
      <c r="Y86" s="189"/>
      <c r="Z86" s="189"/>
      <c r="AA86" s="180"/>
    </row>
    <row r="87" spans="1:27" ht="74.25" customHeight="1" x14ac:dyDescent="0.25">
      <c r="A87" s="207"/>
      <c r="B87" s="207"/>
      <c r="C87" s="208"/>
      <c r="D87" s="208"/>
      <c r="E87" s="24" t="s">
        <v>125</v>
      </c>
      <c r="F87" s="163" t="s">
        <v>197</v>
      </c>
      <c r="G87" s="226"/>
      <c r="H87" s="34"/>
      <c r="I87" s="115" t="s">
        <v>6</v>
      </c>
      <c r="J87" s="115">
        <f t="shared" si="2"/>
        <v>1</v>
      </c>
      <c r="K87" s="108"/>
      <c r="L87" s="139" t="s">
        <v>571</v>
      </c>
      <c r="M87" s="46" t="s">
        <v>535</v>
      </c>
      <c r="N87" s="46" t="s">
        <v>536</v>
      </c>
      <c r="O87" s="46"/>
      <c r="P87" s="46"/>
      <c r="Q87" s="46" t="s">
        <v>405</v>
      </c>
      <c r="R87" s="46"/>
      <c r="S87" s="57"/>
      <c r="T87" s="57"/>
      <c r="U87" s="71"/>
      <c r="V87" s="20" t="s">
        <v>356</v>
      </c>
      <c r="W87" s="34"/>
      <c r="X87" s="65"/>
      <c r="Y87" s="87"/>
      <c r="Z87" s="87" t="s">
        <v>15</v>
      </c>
      <c r="AA87" s="71"/>
    </row>
    <row r="88" spans="1:27" s="35" customFormat="1" ht="38.25" customHeight="1" x14ac:dyDescent="0.25">
      <c r="A88" s="207"/>
      <c r="B88" s="207"/>
      <c r="C88" s="206" t="s">
        <v>198</v>
      </c>
      <c r="D88" s="206" t="s">
        <v>199</v>
      </c>
      <c r="E88" s="24"/>
      <c r="F88" s="160" t="s">
        <v>200</v>
      </c>
      <c r="G88" s="221" t="s">
        <v>201</v>
      </c>
      <c r="H88" s="320" t="s">
        <v>202</v>
      </c>
      <c r="I88" s="120"/>
      <c r="J88" s="121"/>
      <c r="K88" s="338"/>
      <c r="L88" s="294" t="s">
        <v>576</v>
      </c>
      <c r="M88" s="221" t="s">
        <v>546</v>
      </c>
      <c r="N88" s="221" t="s">
        <v>505</v>
      </c>
      <c r="O88" s="221"/>
      <c r="P88" s="221"/>
      <c r="Q88" s="221" t="s">
        <v>387</v>
      </c>
      <c r="R88" s="221"/>
      <c r="S88" s="181" t="s">
        <v>356</v>
      </c>
      <c r="T88" s="345"/>
      <c r="U88" s="184" t="s">
        <v>461</v>
      </c>
      <c r="V88" s="221" t="s">
        <v>356</v>
      </c>
      <c r="W88" s="348"/>
      <c r="X88" s="235" t="s">
        <v>517</v>
      </c>
      <c r="Y88" s="238"/>
      <c r="Z88" s="238" t="s">
        <v>15</v>
      </c>
      <c r="AA88" s="190"/>
    </row>
    <row r="89" spans="1:27" s="35" customFormat="1" ht="38.25" customHeight="1" x14ac:dyDescent="0.25">
      <c r="A89" s="207"/>
      <c r="B89" s="207"/>
      <c r="C89" s="207"/>
      <c r="D89" s="207"/>
      <c r="E89" s="24" t="s">
        <v>19</v>
      </c>
      <c r="F89" s="160" t="s">
        <v>203</v>
      </c>
      <c r="G89" s="222"/>
      <c r="H89" s="321"/>
      <c r="I89" s="122"/>
      <c r="J89" s="123"/>
      <c r="K89" s="339"/>
      <c r="L89" s="333"/>
      <c r="M89" s="222"/>
      <c r="N89" s="222"/>
      <c r="O89" s="222"/>
      <c r="P89" s="222"/>
      <c r="Q89" s="222"/>
      <c r="R89" s="222"/>
      <c r="S89" s="182"/>
      <c r="T89" s="346"/>
      <c r="U89" s="185"/>
      <c r="V89" s="222"/>
      <c r="W89" s="349"/>
      <c r="X89" s="236"/>
      <c r="Y89" s="239"/>
      <c r="Z89" s="239"/>
      <c r="AA89" s="241"/>
    </row>
    <row r="90" spans="1:27" s="35" customFormat="1" ht="38.25" customHeight="1" x14ac:dyDescent="0.25">
      <c r="A90" s="207"/>
      <c r="B90" s="207"/>
      <c r="C90" s="207"/>
      <c r="D90" s="207"/>
      <c r="E90" s="24" t="s">
        <v>24</v>
      </c>
      <c r="F90" s="160" t="s">
        <v>204</v>
      </c>
      <c r="G90" s="222"/>
      <c r="H90" s="321"/>
      <c r="I90" s="122"/>
      <c r="J90" s="123"/>
      <c r="K90" s="339"/>
      <c r="L90" s="333"/>
      <c r="M90" s="222"/>
      <c r="N90" s="222"/>
      <c r="O90" s="222"/>
      <c r="P90" s="222"/>
      <c r="Q90" s="222"/>
      <c r="R90" s="222"/>
      <c r="S90" s="182"/>
      <c r="T90" s="346"/>
      <c r="U90" s="185"/>
      <c r="V90" s="222"/>
      <c r="W90" s="349"/>
      <c r="X90" s="236"/>
      <c r="Y90" s="239"/>
      <c r="Z90" s="239"/>
      <c r="AA90" s="241"/>
    </row>
    <row r="91" spans="1:27" s="35" customFormat="1" ht="38.25" customHeight="1" x14ac:dyDescent="0.25">
      <c r="A91" s="207"/>
      <c r="B91" s="207"/>
      <c r="C91" s="207"/>
      <c r="D91" s="207"/>
      <c r="E91" s="24" t="s">
        <v>27</v>
      </c>
      <c r="F91" s="160" t="s">
        <v>205</v>
      </c>
      <c r="G91" s="222"/>
      <c r="H91" s="321"/>
      <c r="I91" s="124" t="s">
        <v>375</v>
      </c>
      <c r="J91" s="125">
        <f t="shared" si="2"/>
        <v>1</v>
      </c>
      <c r="K91" s="339"/>
      <c r="L91" s="333"/>
      <c r="M91" s="222"/>
      <c r="N91" s="222"/>
      <c r="O91" s="222"/>
      <c r="P91" s="222"/>
      <c r="Q91" s="222"/>
      <c r="R91" s="222"/>
      <c r="S91" s="182"/>
      <c r="T91" s="346"/>
      <c r="U91" s="185"/>
      <c r="V91" s="222"/>
      <c r="W91" s="349"/>
      <c r="X91" s="236"/>
      <c r="Y91" s="239"/>
      <c r="Z91" s="239"/>
      <c r="AA91" s="241"/>
    </row>
    <row r="92" spans="1:27" s="35" customFormat="1" ht="38.25" customHeight="1" x14ac:dyDescent="0.25">
      <c r="A92" s="207"/>
      <c r="B92" s="207"/>
      <c r="C92" s="207"/>
      <c r="D92" s="207"/>
      <c r="E92" s="24" t="s">
        <v>29</v>
      </c>
      <c r="F92" s="160" t="s">
        <v>206</v>
      </c>
      <c r="G92" s="222"/>
      <c r="H92" s="321"/>
      <c r="I92" s="122"/>
      <c r="J92" s="123"/>
      <c r="K92" s="339"/>
      <c r="L92" s="333"/>
      <c r="M92" s="222"/>
      <c r="N92" s="222"/>
      <c r="O92" s="222"/>
      <c r="P92" s="222"/>
      <c r="Q92" s="222"/>
      <c r="R92" s="222"/>
      <c r="S92" s="182"/>
      <c r="T92" s="346"/>
      <c r="U92" s="185"/>
      <c r="V92" s="222"/>
      <c r="W92" s="349"/>
      <c r="X92" s="236"/>
      <c r="Y92" s="239"/>
      <c r="Z92" s="239"/>
      <c r="AA92" s="241"/>
    </row>
    <row r="93" spans="1:27" s="35" customFormat="1" ht="38.25" customHeight="1" x14ac:dyDescent="0.25">
      <c r="A93" s="207"/>
      <c r="B93" s="207"/>
      <c r="C93" s="207"/>
      <c r="D93" s="207"/>
      <c r="E93" s="24" t="s">
        <v>32</v>
      </c>
      <c r="F93" s="163" t="s">
        <v>207</v>
      </c>
      <c r="G93" s="222"/>
      <c r="H93" s="321"/>
      <c r="I93" s="122"/>
      <c r="J93" s="123"/>
      <c r="K93" s="339"/>
      <c r="L93" s="333"/>
      <c r="M93" s="222"/>
      <c r="N93" s="222"/>
      <c r="O93" s="222"/>
      <c r="P93" s="222"/>
      <c r="Q93" s="222"/>
      <c r="R93" s="222"/>
      <c r="S93" s="182"/>
      <c r="T93" s="346"/>
      <c r="U93" s="185"/>
      <c r="V93" s="222"/>
      <c r="W93" s="349"/>
      <c r="X93" s="236"/>
      <c r="Y93" s="239"/>
      <c r="Z93" s="239"/>
      <c r="AA93" s="241"/>
    </row>
    <row r="94" spans="1:27" ht="38.25" customHeight="1" x14ac:dyDescent="0.25">
      <c r="A94" s="207"/>
      <c r="B94" s="207"/>
      <c r="C94" s="208"/>
      <c r="D94" s="208"/>
      <c r="E94" s="24" t="s">
        <v>121</v>
      </c>
      <c r="F94" s="163" t="s">
        <v>208</v>
      </c>
      <c r="G94" s="223"/>
      <c r="H94" s="322"/>
      <c r="I94" s="126"/>
      <c r="J94" s="127"/>
      <c r="K94" s="340"/>
      <c r="L94" s="334"/>
      <c r="M94" s="223"/>
      <c r="N94" s="223"/>
      <c r="O94" s="223"/>
      <c r="P94" s="223"/>
      <c r="Q94" s="223"/>
      <c r="R94" s="223"/>
      <c r="S94" s="183"/>
      <c r="T94" s="347"/>
      <c r="U94" s="186"/>
      <c r="V94" s="223"/>
      <c r="W94" s="350"/>
      <c r="X94" s="237"/>
      <c r="Y94" s="240"/>
      <c r="Z94" s="240"/>
      <c r="AA94" s="242"/>
    </row>
    <row r="95" spans="1:27" ht="105" customHeight="1" x14ac:dyDescent="0.25">
      <c r="A95" s="207"/>
      <c r="B95" s="207"/>
      <c r="C95" s="20" t="s">
        <v>209</v>
      </c>
      <c r="D95" s="20" t="s">
        <v>210</v>
      </c>
      <c r="E95" s="24" t="s">
        <v>37</v>
      </c>
      <c r="F95" s="160" t="s">
        <v>211</v>
      </c>
      <c r="G95" s="6" t="s">
        <v>212</v>
      </c>
      <c r="H95" s="20" t="s">
        <v>213</v>
      </c>
      <c r="I95" s="114" t="s">
        <v>6</v>
      </c>
      <c r="J95" s="107">
        <f t="shared" si="2"/>
        <v>1</v>
      </c>
      <c r="K95" s="109"/>
      <c r="L95" s="139" t="s">
        <v>577</v>
      </c>
      <c r="M95" s="227" t="s">
        <v>546</v>
      </c>
      <c r="N95" s="227" t="s">
        <v>401</v>
      </c>
      <c r="O95" s="20"/>
      <c r="P95" s="227" t="s">
        <v>419</v>
      </c>
      <c r="Q95" s="20" t="s">
        <v>390</v>
      </c>
      <c r="R95" s="227"/>
      <c r="S95" s="211" t="s">
        <v>356</v>
      </c>
      <c r="T95" s="211"/>
      <c r="U95" s="343" t="s">
        <v>514</v>
      </c>
      <c r="V95" s="227" t="s">
        <v>356</v>
      </c>
      <c r="W95" s="227"/>
      <c r="X95" s="220" t="s">
        <v>503</v>
      </c>
      <c r="Y95" s="211" t="s">
        <v>15</v>
      </c>
      <c r="Z95" s="211"/>
      <c r="AA95" s="213"/>
    </row>
    <row r="96" spans="1:27" ht="135" x14ac:dyDescent="0.25">
      <c r="A96" s="207"/>
      <c r="B96" s="207"/>
      <c r="C96" s="20" t="s">
        <v>214</v>
      </c>
      <c r="D96" s="20" t="s">
        <v>215</v>
      </c>
      <c r="E96" s="24" t="s">
        <v>37</v>
      </c>
      <c r="F96" s="160" t="s">
        <v>216</v>
      </c>
      <c r="G96" s="6" t="s">
        <v>217</v>
      </c>
      <c r="H96" s="20" t="s">
        <v>145</v>
      </c>
      <c r="I96" s="115" t="s">
        <v>6</v>
      </c>
      <c r="J96" s="112">
        <f t="shared" si="2"/>
        <v>1</v>
      </c>
      <c r="K96" s="121"/>
      <c r="L96" s="139" t="s">
        <v>578</v>
      </c>
      <c r="M96" s="228"/>
      <c r="N96" s="228"/>
      <c r="O96" s="20"/>
      <c r="P96" s="228"/>
      <c r="Q96" s="20" t="s">
        <v>390</v>
      </c>
      <c r="R96" s="228"/>
      <c r="S96" s="269"/>
      <c r="T96" s="212"/>
      <c r="U96" s="344"/>
      <c r="V96" s="254"/>
      <c r="W96" s="228"/>
      <c r="X96" s="234"/>
      <c r="Y96" s="212"/>
      <c r="Z96" s="212"/>
      <c r="AA96" s="214"/>
    </row>
    <row r="97" spans="1:27" ht="81.75" customHeight="1" x14ac:dyDescent="0.25">
      <c r="A97" s="207"/>
      <c r="B97" s="207"/>
      <c r="C97" s="206" t="s">
        <v>218</v>
      </c>
      <c r="D97" s="206" t="s">
        <v>219</v>
      </c>
      <c r="E97" s="24"/>
      <c r="F97" s="160" t="s">
        <v>220</v>
      </c>
      <c r="G97" s="224" t="s">
        <v>223</v>
      </c>
      <c r="H97" s="305" t="s">
        <v>221</v>
      </c>
      <c r="I97" s="79" t="s">
        <v>375</v>
      </c>
      <c r="J97" s="23">
        <v>1</v>
      </c>
      <c r="K97" s="13"/>
      <c r="L97" s="326" t="s">
        <v>579</v>
      </c>
      <c r="M97" s="227" t="s">
        <v>401</v>
      </c>
      <c r="N97" s="227" t="s">
        <v>401</v>
      </c>
      <c r="O97" s="20"/>
      <c r="P97" s="227"/>
      <c r="Q97" s="227" t="s">
        <v>7</v>
      </c>
      <c r="R97" s="227"/>
      <c r="S97" s="211" t="s">
        <v>356</v>
      </c>
      <c r="T97" s="211"/>
      <c r="U97" s="343" t="s">
        <v>504</v>
      </c>
      <c r="V97" s="227" t="s">
        <v>356</v>
      </c>
      <c r="W97" s="227"/>
      <c r="X97" s="220" t="s">
        <v>517</v>
      </c>
      <c r="Y97" s="211"/>
      <c r="Z97" s="211" t="s">
        <v>15</v>
      </c>
      <c r="AA97" s="213"/>
    </row>
    <row r="98" spans="1:27" ht="98.25" customHeight="1" x14ac:dyDescent="0.25">
      <c r="A98" s="207"/>
      <c r="B98" s="207"/>
      <c r="C98" s="207"/>
      <c r="D98" s="207"/>
      <c r="E98" s="24" t="s">
        <v>19</v>
      </c>
      <c r="F98" s="161" t="s">
        <v>222</v>
      </c>
      <c r="G98" s="225"/>
      <c r="H98" s="305"/>
      <c r="I98" s="12" t="s">
        <v>6</v>
      </c>
      <c r="J98" s="26">
        <f t="shared" si="2"/>
        <v>1</v>
      </c>
      <c r="K98" s="14"/>
      <c r="L98" s="330"/>
      <c r="M98" s="228"/>
      <c r="N98" s="228"/>
      <c r="O98" s="20"/>
      <c r="P98" s="228"/>
      <c r="Q98" s="228"/>
      <c r="R98" s="228"/>
      <c r="S98" s="269"/>
      <c r="T98" s="212"/>
      <c r="U98" s="344"/>
      <c r="V98" s="254"/>
      <c r="W98" s="228"/>
      <c r="X98" s="234"/>
      <c r="Y98" s="212"/>
      <c r="Z98" s="212"/>
      <c r="AA98" s="214"/>
    </row>
    <row r="99" spans="1:27" ht="99.75" customHeight="1" x14ac:dyDescent="0.25">
      <c r="A99" s="207"/>
      <c r="B99" s="207"/>
      <c r="C99" s="207"/>
      <c r="D99" s="207"/>
      <c r="E99" s="24" t="s">
        <v>24</v>
      </c>
      <c r="F99" s="161" t="s">
        <v>224</v>
      </c>
      <c r="G99" s="225"/>
      <c r="H99" s="227"/>
      <c r="I99" s="12" t="s">
        <v>6</v>
      </c>
      <c r="J99" s="26">
        <f t="shared" si="2"/>
        <v>1</v>
      </c>
      <c r="K99" s="14"/>
      <c r="L99" s="330"/>
      <c r="M99" s="228"/>
      <c r="N99" s="228"/>
      <c r="O99" s="20"/>
      <c r="P99" s="228"/>
      <c r="Q99" s="228"/>
      <c r="R99" s="228"/>
      <c r="S99" s="269"/>
      <c r="T99" s="212"/>
      <c r="U99" s="344"/>
      <c r="V99" s="254"/>
      <c r="W99" s="228"/>
      <c r="X99" s="234"/>
      <c r="Y99" s="212"/>
      <c r="Z99" s="212"/>
      <c r="AA99" s="214"/>
    </row>
    <row r="100" spans="1:27" ht="83.25" customHeight="1" x14ac:dyDescent="0.25">
      <c r="A100" s="207"/>
      <c r="B100" s="207"/>
      <c r="C100" s="208"/>
      <c r="D100" s="208"/>
      <c r="E100" s="24" t="s">
        <v>27</v>
      </c>
      <c r="F100" s="161" t="s">
        <v>225</v>
      </c>
      <c r="G100" s="226"/>
      <c r="H100" s="227"/>
      <c r="I100" s="1" t="s">
        <v>6</v>
      </c>
      <c r="J100" s="21">
        <f t="shared" si="2"/>
        <v>1</v>
      </c>
      <c r="K100" s="47"/>
      <c r="L100" s="331"/>
      <c r="M100" s="228"/>
      <c r="N100" s="228"/>
      <c r="O100" s="20"/>
      <c r="P100" s="228"/>
      <c r="Q100" s="228"/>
      <c r="R100" s="228"/>
      <c r="S100" s="269"/>
      <c r="T100" s="212"/>
      <c r="U100" s="344"/>
      <c r="V100" s="254"/>
      <c r="W100" s="228"/>
      <c r="X100" s="234"/>
      <c r="Y100" s="212"/>
      <c r="Z100" s="212"/>
      <c r="AA100" s="214"/>
    </row>
    <row r="101" spans="1:27" ht="77.25" customHeight="1" x14ac:dyDescent="0.25">
      <c r="A101" s="208"/>
      <c r="B101" s="208"/>
      <c r="C101" s="20" t="s">
        <v>226</v>
      </c>
      <c r="D101" s="20" t="s">
        <v>227</v>
      </c>
      <c r="E101" s="24" t="s">
        <v>37</v>
      </c>
      <c r="F101" s="160" t="s">
        <v>228</v>
      </c>
      <c r="G101" s="6" t="s">
        <v>229</v>
      </c>
      <c r="H101" s="4"/>
      <c r="I101" s="108" t="s">
        <v>375</v>
      </c>
      <c r="J101" s="128">
        <v>1</v>
      </c>
      <c r="K101" s="109"/>
      <c r="L101" s="139" t="s">
        <v>580</v>
      </c>
      <c r="M101" s="20" t="s">
        <v>536</v>
      </c>
      <c r="N101" s="20" t="s">
        <v>523</v>
      </c>
      <c r="O101" s="20"/>
      <c r="P101" s="20"/>
      <c r="Q101" s="20" t="s">
        <v>392</v>
      </c>
      <c r="R101" s="20"/>
      <c r="S101" s="50" t="s">
        <v>356</v>
      </c>
      <c r="T101" s="50"/>
      <c r="U101" s="69" t="s">
        <v>513</v>
      </c>
      <c r="V101" s="20" t="s">
        <v>356</v>
      </c>
      <c r="W101" s="20"/>
      <c r="X101" s="6" t="s">
        <v>517</v>
      </c>
      <c r="Y101" s="50"/>
      <c r="Z101" s="50" t="s">
        <v>15</v>
      </c>
      <c r="AA101" s="84"/>
    </row>
    <row r="102" spans="1:27" ht="77.25" customHeight="1" x14ac:dyDescent="0.25">
      <c r="A102" s="206">
        <v>7</v>
      </c>
      <c r="B102" s="206" t="s">
        <v>230</v>
      </c>
      <c r="C102" s="206" t="s">
        <v>231</v>
      </c>
      <c r="D102" s="206" t="s">
        <v>232</v>
      </c>
      <c r="E102" s="24"/>
      <c r="F102" s="160" t="s">
        <v>233</v>
      </c>
      <c r="G102" s="6" t="s">
        <v>234</v>
      </c>
      <c r="H102" s="310" t="s">
        <v>235</v>
      </c>
      <c r="I102" s="79" t="s">
        <v>375</v>
      </c>
      <c r="J102" s="23">
        <v>1</v>
      </c>
      <c r="K102" s="13"/>
      <c r="L102" s="326" t="s">
        <v>584</v>
      </c>
      <c r="M102" s="206" t="s">
        <v>406</v>
      </c>
      <c r="N102" s="206" t="s">
        <v>406</v>
      </c>
      <c r="O102" s="20"/>
      <c r="P102" s="206" t="s">
        <v>431</v>
      </c>
      <c r="Q102" s="15"/>
      <c r="R102" s="15"/>
      <c r="S102" s="173" t="s">
        <v>356</v>
      </c>
      <c r="T102" s="173"/>
      <c r="U102" s="266" t="s">
        <v>487</v>
      </c>
      <c r="V102" s="206" t="s">
        <v>356</v>
      </c>
      <c r="W102" s="206"/>
      <c r="X102" s="224" t="s">
        <v>488</v>
      </c>
      <c r="Y102" s="173"/>
      <c r="Z102" s="173" t="s">
        <v>15</v>
      </c>
      <c r="AA102" s="175"/>
    </row>
    <row r="103" spans="1:27" ht="51" customHeight="1" x14ac:dyDescent="0.25">
      <c r="A103" s="207"/>
      <c r="B103" s="207"/>
      <c r="C103" s="207"/>
      <c r="D103" s="207"/>
      <c r="E103" s="24" t="s">
        <v>19</v>
      </c>
      <c r="F103" s="167" t="s">
        <v>236</v>
      </c>
      <c r="G103" s="6" t="s">
        <v>237</v>
      </c>
      <c r="H103" s="311"/>
      <c r="I103" s="12" t="s">
        <v>376</v>
      </c>
      <c r="J103" s="26">
        <f t="shared" si="2"/>
        <v>1</v>
      </c>
      <c r="K103" s="14"/>
      <c r="L103" s="330"/>
      <c r="M103" s="207"/>
      <c r="N103" s="207"/>
      <c r="O103" s="20"/>
      <c r="P103" s="207"/>
      <c r="Q103" s="207"/>
      <c r="R103" s="207"/>
      <c r="S103" s="264"/>
      <c r="T103" s="215"/>
      <c r="U103" s="267"/>
      <c r="V103" s="248"/>
      <c r="W103" s="229"/>
      <c r="X103" s="250"/>
      <c r="Y103" s="215"/>
      <c r="Z103" s="215"/>
      <c r="AA103" s="210"/>
    </row>
    <row r="104" spans="1:27" ht="93.75" customHeight="1" x14ac:dyDescent="0.25">
      <c r="A104" s="207"/>
      <c r="B104" s="207"/>
      <c r="C104" s="207"/>
      <c r="D104" s="207"/>
      <c r="E104" s="24" t="s">
        <v>24</v>
      </c>
      <c r="F104" s="160" t="s">
        <v>238</v>
      </c>
      <c r="G104" s="6" t="s">
        <v>239</v>
      </c>
      <c r="H104" s="207"/>
      <c r="I104" s="20" t="s">
        <v>6</v>
      </c>
      <c r="J104" s="26">
        <f t="shared" si="2"/>
        <v>1</v>
      </c>
      <c r="K104" s="4"/>
      <c r="L104" s="331"/>
      <c r="M104" s="207"/>
      <c r="N104" s="207"/>
      <c r="O104" s="20"/>
      <c r="P104" s="207"/>
      <c r="Q104" s="229"/>
      <c r="R104" s="229"/>
      <c r="S104" s="264"/>
      <c r="T104" s="215"/>
      <c r="U104" s="267"/>
      <c r="V104" s="248"/>
      <c r="W104" s="229"/>
      <c r="X104" s="250"/>
      <c r="Y104" s="215"/>
      <c r="Z104" s="215"/>
      <c r="AA104" s="210"/>
    </row>
    <row r="105" spans="1:27" ht="102.75" customHeight="1" x14ac:dyDescent="0.25">
      <c r="A105" s="207"/>
      <c r="B105" s="207"/>
      <c r="C105" s="207"/>
      <c r="D105" s="207"/>
      <c r="E105" s="24" t="s">
        <v>27</v>
      </c>
      <c r="F105" s="160" t="s">
        <v>240</v>
      </c>
      <c r="G105" s="6" t="s">
        <v>241</v>
      </c>
      <c r="H105" s="207"/>
      <c r="I105" s="20" t="s">
        <v>6</v>
      </c>
      <c r="J105" s="26">
        <f t="shared" si="2"/>
        <v>1</v>
      </c>
      <c r="K105" s="4"/>
      <c r="L105" s="139" t="s">
        <v>581</v>
      </c>
      <c r="M105" s="207"/>
      <c r="N105" s="207"/>
      <c r="O105" s="20"/>
      <c r="P105" s="207"/>
      <c r="Q105" s="229"/>
      <c r="R105" s="229"/>
      <c r="S105" s="264"/>
      <c r="T105" s="215"/>
      <c r="U105" s="267"/>
      <c r="V105" s="248"/>
      <c r="W105" s="229"/>
      <c r="X105" s="250"/>
      <c r="Y105" s="215"/>
      <c r="Z105" s="215"/>
      <c r="AA105" s="210"/>
    </row>
    <row r="106" spans="1:27" ht="102" customHeight="1" x14ac:dyDescent="0.25">
      <c r="A106" s="207"/>
      <c r="B106" s="207"/>
      <c r="C106" s="208"/>
      <c r="D106" s="208"/>
      <c r="E106" s="24" t="s">
        <v>29</v>
      </c>
      <c r="F106" s="160" t="s">
        <v>242</v>
      </c>
      <c r="G106" s="150" t="s">
        <v>618</v>
      </c>
      <c r="H106" s="208"/>
      <c r="I106" s="20" t="s">
        <v>6</v>
      </c>
      <c r="J106" s="26">
        <f t="shared" si="2"/>
        <v>1</v>
      </c>
      <c r="K106" s="4"/>
      <c r="L106" s="65" t="s">
        <v>582</v>
      </c>
      <c r="M106" s="207"/>
      <c r="N106" s="207"/>
      <c r="O106" s="20"/>
      <c r="P106" s="207"/>
      <c r="Q106" s="229"/>
      <c r="R106" s="229"/>
      <c r="S106" s="264"/>
      <c r="T106" s="215"/>
      <c r="U106" s="267"/>
      <c r="V106" s="248"/>
      <c r="W106" s="229"/>
      <c r="X106" s="250"/>
      <c r="Y106" s="215"/>
      <c r="Z106" s="215"/>
      <c r="AA106" s="210"/>
    </row>
    <row r="107" spans="1:27" ht="75" customHeight="1" x14ac:dyDescent="0.25">
      <c r="A107" s="207"/>
      <c r="B107" s="207"/>
      <c r="C107" s="20" t="s">
        <v>243</v>
      </c>
      <c r="D107" s="20" t="s">
        <v>244</v>
      </c>
      <c r="E107" s="24" t="s">
        <v>37</v>
      </c>
      <c r="F107" s="160" t="s">
        <v>245</v>
      </c>
      <c r="G107" s="6" t="s">
        <v>246</v>
      </c>
      <c r="H107" s="20" t="s">
        <v>247</v>
      </c>
      <c r="I107" s="20" t="s">
        <v>6</v>
      </c>
      <c r="J107" s="26">
        <f t="shared" si="2"/>
        <v>1</v>
      </c>
      <c r="K107" s="4"/>
      <c r="L107" s="65" t="s">
        <v>583</v>
      </c>
      <c r="M107" s="207"/>
      <c r="N107" s="207"/>
      <c r="O107" s="20"/>
      <c r="P107" s="207"/>
      <c r="Q107" s="229"/>
      <c r="R107" s="229"/>
      <c r="S107" s="264"/>
      <c r="T107" s="215"/>
      <c r="U107" s="267"/>
      <c r="V107" s="248"/>
      <c r="W107" s="229"/>
      <c r="X107" s="250"/>
      <c r="Y107" s="215"/>
      <c r="Z107" s="215"/>
      <c r="AA107" s="210"/>
    </row>
    <row r="108" spans="1:27" ht="75" customHeight="1" x14ac:dyDescent="0.25">
      <c r="A108" s="207"/>
      <c r="B108" s="207"/>
      <c r="C108" s="206" t="s">
        <v>248</v>
      </c>
      <c r="D108" s="20" t="s">
        <v>249</v>
      </c>
      <c r="E108" s="24" t="s">
        <v>37</v>
      </c>
      <c r="F108" s="160" t="s">
        <v>250</v>
      </c>
      <c r="G108" s="224" t="s">
        <v>251</v>
      </c>
      <c r="H108" s="4"/>
      <c r="I108" s="108" t="s">
        <v>6</v>
      </c>
      <c r="J108" s="107">
        <f t="shared" si="2"/>
        <v>1</v>
      </c>
      <c r="K108" s="109"/>
      <c r="L108" s="139" t="s">
        <v>582</v>
      </c>
      <c r="M108" s="207"/>
      <c r="N108" s="207"/>
      <c r="O108" s="20"/>
      <c r="P108" s="207"/>
      <c r="Q108" s="229"/>
      <c r="R108" s="229"/>
      <c r="S108" s="264"/>
      <c r="T108" s="215"/>
      <c r="U108" s="267"/>
      <c r="V108" s="248"/>
      <c r="W108" s="229"/>
      <c r="X108" s="250"/>
      <c r="Y108" s="215"/>
      <c r="Z108" s="215"/>
      <c r="AA108" s="210"/>
    </row>
    <row r="109" spans="1:27" ht="67.5" customHeight="1" x14ac:dyDescent="0.25">
      <c r="A109" s="207"/>
      <c r="B109" s="207"/>
      <c r="C109" s="208"/>
      <c r="D109" s="20" t="s">
        <v>249</v>
      </c>
      <c r="E109" s="24" t="s">
        <v>37</v>
      </c>
      <c r="F109" s="160" t="s">
        <v>252</v>
      </c>
      <c r="G109" s="226"/>
      <c r="H109" s="4"/>
      <c r="I109" s="20" t="s">
        <v>6</v>
      </c>
      <c r="J109" s="26">
        <f t="shared" si="2"/>
        <v>1</v>
      </c>
      <c r="K109" s="4"/>
      <c r="L109" s="142" t="s">
        <v>582</v>
      </c>
      <c r="M109" s="207"/>
      <c r="N109" s="207"/>
      <c r="O109" s="20"/>
      <c r="P109" s="207"/>
      <c r="Q109" s="230"/>
      <c r="R109" s="230"/>
      <c r="S109" s="265"/>
      <c r="T109" s="174"/>
      <c r="U109" s="268"/>
      <c r="V109" s="249"/>
      <c r="W109" s="230"/>
      <c r="X109" s="251"/>
      <c r="Y109" s="174"/>
      <c r="Z109" s="174"/>
      <c r="AA109" s="176"/>
    </row>
    <row r="110" spans="1:27" ht="153" customHeight="1" x14ac:dyDescent="0.25">
      <c r="A110" s="207"/>
      <c r="B110" s="207"/>
      <c r="C110" s="206" t="s">
        <v>253</v>
      </c>
      <c r="D110" s="206" t="s">
        <v>254</v>
      </c>
      <c r="E110" s="24" t="s">
        <v>19</v>
      </c>
      <c r="F110" s="163" t="s">
        <v>255</v>
      </c>
      <c r="G110" s="7"/>
      <c r="H110" s="206" t="s">
        <v>256</v>
      </c>
      <c r="I110" s="1" t="s">
        <v>6</v>
      </c>
      <c r="J110" s="26">
        <f t="shared" si="2"/>
        <v>1</v>
      </c>
      <c r="K110" s="5"/>
      <c r="L110" s="326" t="s">
        <v>628</v>
      </c>
      <c r="M110" s="207"/>
      <c r="N110" s="207"/>
      <c r="O110" s="20"/>
      <c r="P110" s="207"/>
      <c r="Q110" s="206"/>
      <c r="R110" s="206"/>
      <c r="S110" s="173" t="s">
        <v>356</v>
      </c>
      <c r="T110" s="173"/>
      <c r="U110" s="266" t="s">
        <v>513</v>
      </c>
      <c r="V110" s="206" t="s">
        <v>356</v>
      </c>
      <c r="W110" s="206"/>
      <c r="X110" s="224" t="s">
        <v>517</v>
      </c>
      <c r="Y110" s="173"/>
      <c r="Z110" s="173"/>
      <c r="AA110" s="175"/>
    </row>
    <row r="111" spans="1:27" ht="67.5" customHeight="1" x14ac:dyDescent="0.25">
      <c r="A111" s="207"/>
      <c r="B111" s="207"/>
      <c r="C111" s="207"/>
      <c r="D111" s="248"/>
      <c r="E111" s="24" t="s">
        <v>24</v>
      </c>
      <c r="F111" s="163" t="s">
        <v>257</v>
      </c>
      <c r="G111" s="7"/>
      <c r="H111" s="207"/>
      <c r="I111" s="1" t="s">
        <v>6</v>
      </c>
      <c r="J111" s="26">
        <f t="shared" si="2"/>
        <v>1</v>
      </c>
      <c r="K111" s="5"/>
      <c r="L111" s="330"/>
      <c r="M111" s="207"/>
      <c r="N111" s="207"/>
      <c r="O111" s="20"/>
      <c r="P111" s="207"/>
      <c r="Q111" s="229"/>
      <c r="R111" s="229"/>
      <c r="S111" s="264"/>
      <c r="T111" s="215"/>
      <c r="U111" s="267"/>
      <c r="V111" s="248"/>
      <c r="W111" s="229"/>
      <c r="X111" s="250"/>
      <c r="Y111" s="215"/>
      <c r="Z111" s="215"/>
      <c r="AA111" s="210"/>
    </row>
    <row r="112" spans="1:27" ht="57" customHeight="1" x14ac:dyDescent="0.25">
      <c r="A112" s="207"/>
      <c r="B112" s="207"/>
      <c r="C112" s="208"/>
      <c r="D112" s="249"/>
      <c r="E112" s="24" t="s">
        <v>27</v>
      </c>
      <c r="F112" s="163" t="s">
        <v>258</v>
      </c>
      <c r="G112" s="7"/>
      <c r="H112" s="208"/>
      <c r="I112" s="1" t="s">
        <v>6</v>
      </c>
      <c r="J112" s="26">
        <f t="shared" si="2"/>
        <v>1</v>
      </c>
      <c r="K112" s="5"/>
      <c r="L112" s="331"/>
      <c r="M112" s="208"/>
      <c r="N112" s="208"/>
      <c r="O112" s="20"/>
      <c r="P112" s="208"/>
      <c r="Q112" s="230"/>
      <c r="R112" s="230"/>
      <c r="S112" s="265"/>
      <c r="T112" s="174"/>
      <c r="U112" s="268"/>
      <c r="V112" s="249"/>
      <c r="W112" s="230"/>
      <c r="X112" s="251"/>
      <c r="Y112" s="174"/>
      <c r="Z112" s="174"/>
      <c r="AA112" s="176"/>
    </row>
    <row r="113" spans="1:27" ht="279.75" customHeight="1" x14ac:dyDescent="0.25">
      <c r="A113" s="207"/>
      <c r="B113" s="207"/>
      <c r="C113" s="20" t="s">
        <v>259</v>
      </c>
      <c r="D113" s="20" t="s">
        <v>260</v>
      </c>
      <c r="E113" s="24" t="s">
        <v>37</v>
      </c>
      <c r="F113" s="160" t="s">
        <v>261</v>
      </c>
      <c r="G113" s="6" t="s">
        <v>262</v>
      </c>
      <c r="H113" s="20" t="s">
        <v>263</v>
      </c>
      <c r="I113" s="117" t="s">
        <v>6</v>
      </c>
      <c r="J113" s="107">
        <f t="shared" si="2"/>
        <v>1</v>
      </c>
      <c r="K113" s="118"/>
      <c r="L113" s="139" t="s">
        <v>585</v>
      </c>
      <c r="M113" s="20" t="s">
        <v>543</v>
      </c>
      <c r="N113" s="20" t="s">
        <v>407</v>
      </c>
      <c r="O113" s="20"/>
      <c r="P113" s="20"/>
      <c r="Q113" s="20"/>
      <c r="R113" s="20"/>
      <c r="S113" s="50" t="s">
        <v>356</v>
      </c>
      <c r="T113" s="50"/>
      <c r="U113" s="69" t="s">
        <v>489</v>
      </c>
      <c r="V113" s="20" t="s">
        <v>356</v>
      </c>
      <c r="W113" s="20"/>
      <c r="X113" s="6" t="s">
        <v>490</v>
      </c>
      <c r="Y113" s="50"/>
      <c r="Z113" s="50" t="s">
        <v>15</v>
      </c>
      <c r="AA113" s="84"/>
    </row>
    <row r="114" spans="1:27" ht="60" customHeight="1" x14ac:dyDescent="0.25">
      <c r="A114" s="207"/>
      <c r="B114" s="207"/>
      <c r="C114" s="206" t="s">
        <v>264</v>
      </c>
      <c r="D114" s="206" t="s">
        <v>265</v>
      </c>
      <c r="E114" s="24"/>
      <c r="F114" s="160" t="s">
        <v>266</v>
      </c>
      <c r="G114" s="224" t="s">
        <v>267</v>
      </c>
      <c r="H114" s="206"/>
      <c r="I114" s="19" t="s">
        <v>375</v>
      </c>
      <c r="J114" s="23">
        <v>1</v>
      </c>
      <c r="K114" s="15"/>
      <c r="L114" s="335" t="s">
        <v>619</v>
      </c>
      <c r="M114" s="206" t="s">
        <v>535</v>
      </c>
      <c r="N114" s="206" t="s">
        <v>537</v>
      </c>
      <c r="O114" s="20"/>
      <c r="P114" s="206" t="s">
        <v>409</v>
      </c>
      <c r="Q114" s="206" t="s">
        <v>390</v>
      </c>
      <c r="R114" s="206"/>
      <c r="S114" s="173" t="s">
        <v>356</v>
      </c>
      <c r="T114" s="173"/>
      <c r="U114" s="266" t="s">
        <v>463</v>
      </c>
      <c r="V114" s="206" t="s">
        <v>356</v>
      </c>
      <c r="W114" s="206"/>
      <c r="X114" s="224" t="s">
        <v>491</v>
      </c>
      <c r="Y114" s="173"/>
      <c r="Z114" s="173" t="s">
        <v>15</v>
      </c>
      <c r="AA114" s="175"/>
    </row>
    <row r="115" spans="1:27" ht="60" customHeight="1" x14ac:dyDescent="0.25">
      <c r="A115" s="207"/>
      <c r="B115" s="207"/>
      <c r="C115" s="207"/>
      <c r="D115" s="207"/>
      <c r="E115" s="24" t="s">
        <v>19</v>
      </c>
      <c r="F115" s="160" t="s">
        <v>268</v>
      </c>
      <c r="G115" s="225"/>
      <c r="H115" s="207"/>
      <c r="I115" s="12" t="s">
        <v>376</v>
      </c>
      <c r="J115" s="26">
        <f t="shared" si="2"/>
        <v>1</v>
      </c>
      <c r="K115" s="38"/>
      <c r="L115" s="336"/>
      <c r="M115" s="229"/>
      <c r="N115" s="229"/>
      <c r="O115" s="20"/>
      <c r="P115" s="229"/>
      <c r="Q115" s="229"/>
      <c r="R115" s="229"/>
      <c r="S115" s="264"/>
      <c r="T115" s="215"/>
      <c r="U115" s="267"/>
      <c r="V115" s="248"/>
      <c r="W115" s="229"/>
      <c r="X115" s="250"/>
      <c r="Y115" s="215"/>
      <c r="Z115" s="215"/>
      <c r="AA115" s="210"/>
    </row>
    <row r="116" spans="1:27" ht="60" customHeight="1" x14ac:dyDescent="0.25">
      <c r="A116" s="207"/>
      <c r="B116" s="207"/>
      <c r="C116" s="207"/>
      <c r="D116" s="207"/>
      <c r="E116" s="24" t="s">
        <v>24</v>
      </c>
      <c r="F116" s="160" t="s">
        <v>269</v>
      </c>
      <c r="G116" s="225"/>
      <c r="H116" s="207"/>
      <c r="I116" s="1" t="s">
        <v>376</v>
      </c>
      <c r="J116" s="26">
        <f t="shared" si="2"/>
        <v>1</v>
      </c>
      <c r="K116" s="5"/>
      <c r="L116" s="336"/>
      <c r="M116" s="229"/>
      <c r="N116" s="229"/>
      <c r="O116" s="20"/>
      <c r="P116" s="229"/>
      <c r="Q116" s="229"/>
      <c r="R116" s="229"/>
      <c r="S116" s="264"/>
      <c r="T116" s="215"/>
      <c r="U116" s="267"/>
      <c r="V116" s="248"/>
      <c r="W116" s="229"/>
      <c r="X116" s="250"/>
      <c r="Y116" s="215"/>
      <c r="Z116" s="215"/>
      <c r="AA116" s="210"/>
    </row>
    <row r="117" spans="1:27" ht="83.25" customHeight="1" x14ac:dyDescent="0.25">
      <c r="A117" s="207"/>
      <c r="B117" s="207"/>
      <c r="C117" s="207"/>
      <c r="D117" s="207"/>
      <c r="E117" s="24" t="s">
        <v>27</v>
      </c>
      <c r="F117" s="160" t="s">
        <v>270</v>
      </c>
      <c r="G117" s="225"/>
      <c r="H117" s="207"/>
      <c r="I117" s="1" t="s">
        <v>376</v>
      </c>
      <c r="J117" s="26">
        <f t="shared" si="2"/>
        <v>1</v>
      </c>
      <c r="K117" s="5"/>
      <c r="L117" s="336"/>
      <c r="M117" s="229"/>
      <c r="N117" s="229"/>
      <c r="O117" s="20"/>
      <c r="P117" s="229"/>
      <c r="Q117" s="229"/>
      <c r="R117" s="229"/>
      <c r="S117" s="264"/>
      <c r="T117" s="215"/>
      <c r="U117" s="267"/>
      <c r="V117" s="248"/>
      <c r="W117" s="229"/>
      <c r="X117" s="250"/>
      <c r="Y117" s="215"/>
      <c r="Z117" s="215"/>
      <c r="AA117" s="210"/>
    </row>
    <row r="118" spans="1:27" ht="60" customHeight="1" x14ac:dyDescent="0.25">
      <c r="A118" s="208"/>
      <c r="B118" s="208"/>
      <c r="C118" s="208"/>
      <c r="D118" s="208"/>
      <c r="E118" s="24" t="s">
        <v>29</v>
      </c>
      <c r="F118" s="160" t="s">
        <v>271</v>
      </c>
      <c r="G118" s="226"/>
      <c r="H118" s="208"/>
      <c r="I118" s="20" t="s">
        <v>376</v>
      </c>
      <c r="J118" s="26">
        <f t="shared" si="2"/>
        <v>1</v>
      </c>
      <c r="K118" s="4"/>
      <c r="L118" s="337"/>
      <c r="M118" s="230"/>
      <c r="N118" s="230"/>
      <c r="O118" s="20"/>
      <c r="P118" s="230"/>
      <c r="Q118" s="230"/>
      <c r="R118" s="230"/>
      <c r="S118" s="265"/>
      <c r="T118" s="174"/>
      <c r="U118" s="268"/>
      <c r="V118" s="249"/>
      <c r="W118" s="230"/>
      <c r="X118" s="251"/>
      <c r="Y118" s="174"/>
      <c r="Z118" s="174"/>
      <c r="AA118" s="176"/>
    </row>
    <row r="119" spans="1:27" ht="150" customHeight="1" x14ac:dyDescent="0.25">
      <c r="A119" s="206">
        <v>8</v>
      </c>
      <c r="B119" s="206" t="s">
        <v>272</v>
      </c>
      <c r="C119" s="20" t="s">
        <v>273</v>
      </c>
      <c r="D119" s="20" t="s">
        <v>274</v>
      </c>
      <c r="E119" s="24" t="s">
        <v>37</v>
      </c>
      <c r="F119" s="160" t="s">
        <v>275</v>
      </c>
      <c r="G119" s="6" t="s">
        <v>276</v>
      </c>
      <c r="H119" s="20" t="s">
        <v>277</v>
      </c>
      <c r="I119" s="108" t="s">
        <v>376</v>
      </c>
      <c r="J119" s="107">
        <f t="shared" si="2"/>
        <v>1</v>
      </c>
      <c r="K119" s="109"/>
      <c r="L119" s="139" t="s">
        <v>586</v>
      </c>
      <c r="M119" s="143" t="s">
        <v>587</v>
      </c>
      <c r="N119" s="206" t="s">
        <v>538</v>
      </c>
      <c r="O119" s="20"/>
      <c r="P119" s="20" t="s">
        <v>408</v>
      </c>
      <c r="Q119" s="20" t="s">
        <v>388</v>
      </c>
      <c r="R119" s="20" t="s">
        <v>393</v>
      </c>
      <c r="S119" s="50" t="s">
        <v>15</v>
      </c>
      <c r="T119" s="50"/>
      <c r="U119" s="69" t="s">
        <v>450</v>
      </c>
      <c r="V119" s="20" t="s">
        <v>356</v>
      </c>
      <c r="W119" s="20"/>
      <c r="X119" s="6" t="s">
        <v>492</v>
      </c>
      <c r="Y119" s="50" t="s">
        <v>15</v>
      </c>
      <c r="Z119" s="50"/>
      <c r="AA119" s="84" t="s">
        <v>607</v>
      </c>
    </row>
    <row r="120" spans="1:27" ht="158.25" customHeight="1" x14ac:dyDescent="0.25">
      <c r="A120" s="207"/>
      <c r="B120" s="207"/>
      <c r="C120" s="20" t="s">
        <v>278</v>
      </c>
      <c r="D120" s="20" t="s">
        <v>279</v>
      </c>
      <c r="E120" s="24" t="s">
        <v>37</v>
      </c>
      <c r="F120" s="160" t="s">
        <v>280</v>
      </c>
      <c r="G120" s="7"/>
      <c r="H120" s="20" t="s">
        <v>281</v>
      </c>
      <c r="I120" s="117" t="s">
        <v>375</v>
      </c>
      <c r="J120" s="107">
        <f t="shared" si="2"/>
        <v>1</v>
      </c>
      <c r="K120" s="118"/>
      <c r="L120" s="139" t="s">
        <v>586</v>
      </c>
      <c r="M120" s="143" t="s">
        <v>587</v>
      </c>
      <c r="N120" s="207"/>
      <c r="O120" s="20"/>
      <c r="P120" s="20" t="s">
        <v>432</v>
      </c>
      <c r="Q120" s="20" t="s">
        <v>390</v>
      </c>
      <c r="R120" s="20"/>
      <c r="S120" s="50" t="s">
        <v>15</v>
      </c>
      <c r="T120" s="50"/>
      <c r="U120" s="69" t="s">
        <v>450</v>
      </c>
      <c r="V120" s="20" t="s">
        <v>356</v>
      </c>
      <c r="W120" s="20"/>
      <c r="X120" s="6" t="s">
        <v>517</v>
      </c>
      <c r="Y120" s="50" t="s">
        <v>356</v>
      </c>
      <c r="Z120" s="50"/>
      <c r="AA120" s="84" t="s">
        <v>607</v>
      </c>
    </row>
    <row r="121" spans="1:27" ht="170.25" customHeight="1" x14ac:dyDescent="0.25">
      <c r="A121" s="207"/>
      <c r="B121" s="207"/>
      <c r="C121" s="20" t="s">
        <v>282</v>
      </c>
      <c r="D121" s="20" t="s">
        <v>283</v>
      </c>
      <c r="E121" s="24" t="s">
        <v>37</v>
      </c>
      <c r="F121" s="160" t="s">
        <v>284</v>
      </c>
      <c r="G121" s="6" t="s">
        <v>285</v>
      </c>
      <c r="H121" s="20" t="s">
        <v>286</v>
      </c>
      <c r="I121" s="1" t="s">
        <v>6</v>
      </c>
      <c r="J121" s="26">
        <f t="shared" si="2"/>
        <v>1</v>
      </c>
      <c r="K121" s="5"/>
      <c r="L121" s="65" t="s">
        <v>620</v>
      </c>
      <c r="M121" s="143" t="s">
        <v>588</v>
      </c>
      <c r="N121" s="207"/>
      <c r="O121" s="20"/>
      <c r="P121" s="20"/>
      <c r="Q121" s="20"/>
      <c r="R121" s="20"/>
      <c r="S121" s="50"/>
      <c r="T121" s="50"/>
      <c r="U121" s="69"/>
      <c r="V121" s="20" t="s">
        <v>356</v>
      </c>
      <c r="W121" s="20"/>
      <c r="X121" s="6" t="s">
        <v>517</v>
      </c>
      <c r="Y121" s="50"/>
      <c r="Z121" s="50" t="s">
        <v>15</v>
      </c>
      <c r="AA121" s="156" t="s">
        <v>620</v>
      </c>
    </row>
    <row r="122" spans="1:27" ht="94.5" customHeight="1" x14ac:dyDescent="0.25">
      <c r="A122" s="207"/>
      <c r="B122" s="207"/>
      <c r="C122" s="206" t="s">
        <v>287</v>
      </c>
      <c r="D122" s="206" t="s">
        <v>288</v>
      </c>
      <c r="E122" s="24" t="s">
        <v>37</v>
      </c>
      <c r="F122" s="160" t="s">
        <v>289</v>
      </c>
      <c r="G122" s="6" t="s">
        <v>290</v>
      </c>
      <c r="H122" s="206" t="s">
        <v>291</v>
      </c>
      <c r="I122" s="117" t="s">
        <v>376</v>
      </c>
      <c r="J122" s="107">
        <f t="shared" si="2"/>
        <v>1</v>
      </c>
      <c r="K122" s="118"/>
      <c r="L122" s="139" t="s">
        <v>589</v>
      </c>
      <c r="M122" s="143" t="s">
        <v>590</v>
      </c>
      <c r="N122" s="207"/>
      <c r="O122" s="20"/>
      <c r="P122" s="206"/>
      <c r="Q122" s="206" t="s">
        <v>410</v>
      </c>
      <c r="R122" s="206"/>
      <c r="S122" s="173" t="s">
        <v>15</v>
      </c>
      <c r="T122" s="173"/>
      <c r="U122" s="266" t="s">
        <v>449</v>
      </c>
      <c r="V122" s="206" t="s">
        <v>356</v>
      </c>
      <c r="W122" s="206"/>
      <c r="X122" s="224" t="s">
        <v>493</v>
      </c>
      <c r="Y122" s="173" t="s">
        <v>15</v>
      </c>
      <c r="Z122" s="173"/>
      <c r="AA122" s="175" t="s">
        <v>608</v>
      </c>
    </row>
    <row r="123" spans="1:27" ht="83.25" customHeight="1" x14ac:dyDescent="0.25">
      <c r="A123" s="208"/>
      <c r="B123" s="208"/>
      <c r="C123" s="208"/>
      <c r="D123" s="208"/>
      <c r="E123" s="24" t="s">
        <v>37</v>
      </c>
      <c r="F123" s="163" t="s">
        <v>292</v>
      </c>
      <c r="G123" s="6" t="s">
        <v>293</v>
      </c>
      <c r="H123" s="208"/>
      <c r="I123" s="117" t="s">
        <v>6</v>
      </c>
      <c r="J123" s="107">
        <f t="shared" si="2"/>
        <v>1</v>
      </c>
      <c r="K123" s="118"/>
      <c r="L123" s="139" t="s">
        <v>589</v>
      </c>
      <c r="M123" s="143" t="s">
        <v>591</v>
      </c>
      <c r="N123" s="208"/>
      <c r="O123" s="20"/>
      <c r="P123" s="230"/>
      <c r="Q123" s="230"/>
      <c r="R123" s="230"/>
      <c r="S123" s="265"/>
      <c r="T123" s="174"/>
      <c r="U123" s="268"/>
      <c r="V123" s="249"/>
      <c r="W123" s="230"/>
      <c r="X123" s="251"/>
      <c r="Y123" s="174"/>
      <c r="Z123" s="174"/>
      <c r="AA123" s="176"/>
    </row>
    <row r="124" spans="1:27" ht="36.75" customHeight="1" x14ac:dyDescent="0.25">
      <c r="A124" s="206">
        <v>9</v>
      </c>
      <c r="B124" s="206" t="s">
        <v>294</v>
      </c>
      <c r="C124" s="206" t="s">
        <v>295</v>
      </c>
      <c r="D124" s="206" t="s">
        <v>294</v>
      </c>
      <c r="E124" s="24"/>
      <c r="F124" s="160" t="s">
        <v>296</v>
      </c>
      <c r="G124" s="224" t="s">
        <v>297</v>
      </c>
      <c r="H124" s="206" t="s">
        <v>298</v>
      </c>
      <c r="I124" s="129" t="s">
        <v>375</v>
      </c>
      <c r="J124" s="112">
        <v>1</v>
      </c>
      <c r="K124" s="130"/>
      <c r="L124" s="294" t="s">
        <v>592</v>
      </c>
      <c r="M124" s="206" t="s">
        <v>433</v>
      </c>
      <c r="N124" s="206" t="s">
        <v>434</v>
      </c>
      <c r="O124" s="20"/>
      <c r="P124" s="206"/>
      <c r="Q124" s="206"/>
      <c r="R124" s="206"/>
      <c r="S124" s="173" t="s">
        <v>356</v>
      </c>
      <c r="T124" s="173"/>
      <c r="U124" s="266" t="s">
        <v>513</v>
      </c>
      <c r="V124" s="206" t="s">
        <v>356</v>
      </c>
      <c r="W124" s="206"/>
      <c r="X124" s="224" t="s">
        <v>494</v>
      </c>
      <c r="Y124" s="173"/>
      <c r="Z124" s="173" t="s">
        <v>15</v>
      </c>
      <c r="AA124" s="175"/>
    </row>
    <row r="125" spans="1:27" ht="27.4" customHeight="1" x14ac:dyDescent="0.25">
      <c r="A125" s="207"/>
      <c r="B125" s="207"/>
      <c r="C125" s="207"/>
      <c r="D125" s="207"/>
      <c r="E125" s="24" t="s">
        <v>37</v>
      </c>
      <c r="F125" s="160" t="s">
        <v>299</v>
      </c>
      <c r="G125" s="225"/>
      <c r="H125" s="207"/>
      <c r="I125" s="131" t="s">
        <v>6</v>
      </c>
      <c r="J125" s="132">
        <f t="shared" si="2"/>
        <v>1</v>
      </c>
      <c r="K125" s="133"/>
      <c r="L125" s="295"/>
      <c r="M125" s="229"/>
      <c r="N125" s="229"/>
      <c r="O125" s="20"/>
      <c r="P125" s="229"/>
      <c r="Q125" s="229"/>
      <c r="R125" s="229"/>
      <c r="S125" s="264"/>
      <c r="T125" s="215"/>
      <c r="U125" s="267"/>
      <c r="V125" s="248"/>
      <c r="W125" s="229"/>
      <c r="X125" s="250"/>
      <c r="Y125" s="215"/>
      <c r="Z125" s="215"/>
      <c r="AA125" s="210"/>
    </row>
    <row r="126" spans="1:27" ht="62.25" customHeight="1" x14ac:dyDescent="0.25">
      <c r="A126" s="207"/>
      <c r="B126" s="207"/>
      <c r="C126" s="207"/>
      <c r="D126" s="207"/>
      <c r="E126" s="24" t="s">
        <v>37</v>
      </c>
      <c r="F126" s="160" t="s">
        <v>300</v>
      </c>
      <c r="G126" s="225"/>
      <c r="H126" s="207"/>
      <c r="I126" s="117" t="s">
        <v>6</v>
      </c>
      <c r="J126" s="128">
        <f t="shared" si="2"/>
        <v>1</v>
      </c>
      <c r="K126" s="118"/>
      <c r="L126" s="295"/>
      <c r="M126" s="229"/>
      <c r="N126" s="229"/>
      <c r="O126" s="20"/>
      <c r="P126" s="229"/>
      <c r="Q126" s="229"/>
      <c r="R126" s="229"/>
      <c r="S126" s="264"/>
      <c r="T126" s="215"/>
      <c r="U126" s="267"/>
      <c r="V126" s="248"/>
      <c r="W126" s="229"/>
      <c r="X126" s="250"/>
      <c r="Y126" s="215"/>
      <c r="Z126" s="215"/>
      <c r="AA126" s="210"/>
    </row>
    <row r="127" spans="1:27" ht="27.4" customHeight="1" x14ac:dyDescent="0.25">
      <c r="A127" s="207"/>
      <c r="B127" s="207"/>
      <c r="C127" s="207"/>
      <c r="D127" s="207"/>
      <c r="E127" s="24" t="s">
        <v>37</v>
      </c>
      <c r="F127" s="160" t="s">
        <v>301</v>
      </c>
      <c r="G127" s="225"/>
      <c r="H127" s="207"/>
      <c r="I127" s="117" t="s">
        <v>6</v>
      </c>
      <c r="J127" s="107">
        <f t="shared" si="2"/>
        <v>1</v>
      </c>
      <c r="K127" s="118"/>
      <c r="L127" s="295"/>
      <c r="M127" s="229"/>
      <c r="N127" s="229"/>
      <c r="O127" s="20"/>
      <c r="P127" s="229"/>
      <c r="Q127" s="229"/>
      <c r="R127" s="229"/>
      <c r="S127" s="264"/>
      <c r="T127" s="215"/>
      <c r="U127" s="267"/>
      <c r="V127" s="248"/>
      <c r="W127" s="229"/>
      <c r="X127" s="250"/>
      <c r="Y127" s="215"/>
      <c r="Z127" s="215"/>
      <c r="AA127" s="210"/>
    </row>
    <row r="128" spans="1:27" ht="195.75" customHeight="1" x14ac:dyDescent="0.25">
      <c r="A128" s="208"/>
      <c r="B128" s="208"/>
      <c r="C128" s="208"/>
      <c r="D128" s="208"/>
      <c r="E128" s="24" t="s">
        <v>37</v>
      </c>
      <c r="F128" s="160" t="s">
        <v>302</v>
      </c>
      <c r="G128" s="226"/>
      <c r="H128" s="208"/>
      <c r="I128" s="117" t="s">
        <v>6</v>
      </c>
      <c r="J128" s="107">
        <f t="shared" si="2"/>
        <v>1</v>
      </c>
      <c r="K128" s="118"/>
      <c r="L128" s="296"/>
      <c r="M128" s="230"/>
      <c r="N128" s="230"/>
      <c r="O128" s="20"/>
      <c r="P128" s="230"/>
      <c r="Q128" s="230"/>
      <c r="R128" s="230"/>
      <c r="S128" s="265"/>
      <c r="T128" s="174"/>
      <c r="U128" s="268"/>
      <c r="V128" s="249"/>
      <c r="W128" s="230"/>
      <c r="X128" s="251"/>
      <c r="Y128" s="174"/>
      <c r="Z128" s="174"/>
      <c r="AA128" s="176"/>
    </row>
    <row r="129" spans="1:27" ht="59.25" customHeight="1" x14ac:dyDescent="0.25">
      <c r="A129" s="206">
        <v>10</v>
      </c>
      <c r="B129" s="206" t="s">
        <v>303</v>
      </c>
      <c r="C129" s="206" t="s">
        <v>304</v>
      </c>
      <c r="D129" s="206" t="s">
        <v>305</v>
      </c>
      <c r="E129" s="24"/>
      <c r="F129" s="160" t="s">
        <v>306</v>
      </c>
      <c r="G129" s="224" t="s">
        <v>307</v>
      </c>
      <c r="H129" s="206" t="s">
        <v>308</v>
      </c>
      <c r="I129" s="1" t="s">
        <v>375</v>
      </c>
      <c r="J129" s="21">
        <v>1</v>
      </c>
      <c r="K129" s="5"/>
      <c r="L129" s="219" t="s">
        <v>594</v>
      </c>
      <c r="M129" s="206" t="s">
        <v>547</v>
      </c>
      <c r="N129" s="206" t="s">
        <v>525</v>
      </c>
      <c r="O129" s="20"/>
      <c r="P129" s="206"/>
      <c r="Q129" s="206"/>
      <c r="R129" s="206"/>
      <c r="S129" s="211" t="s">
        <v>356</v>
      </c>
      <c r="T129" s="211"/>
      <c r="U129" s="266" t="s">
        <v>506</v>
      </c>
      <c r="V129" s="227" t="s">
        <v>356</v>
      </c>
      <c r="W129" s="227"/>
      <c r="X129" s="220" t="s">
        <v>519</v>
      </c>
      <c r="Y129" s="211"/>
      <c r="Z129" s="211" t="s">
        <v>15</v>
      </c>
      <c r="AA129" s="213"/>
    </row>
    <row r="130" spans="1:27" ht="59.25" customHeight="1" x14ac:dyDescent="0.25">
      <c r="A130" s="207"/>
      <c r="B130" s="207"/>
      <c r="C130" s="207"/>
      <c r="D130" s="207"/>
      <c r="E130" s="24" t="s">
        <v>37</v>
      </c>
      <c r="F130" s="160" t="s">
        <v>309</v>
      </c>
      <c r="G130" s="225"/>
      <c r="H130" s="207"/>
      <c r="I130" s="12" t="s">
        <v>375</v>
      </c>
      <c r="J130" s="26">
        <f t="shared" ref="J130" si="4">IF(I130="Si",1,IF(I130="No",0,"error"))</f>
        <v>1</v>
      </c>
      <c r="K130" s="38"/>
      <c r="L130" s="219"/>
      <c r="M130" s="229"/>
      <c r="N130" s="229"/>
      <c r="O130" s="20"/>
      <c r="P130" s="229"/>
      <c r="Q130" s="229"/>
      <c r="R130" s="229"/>
      <c r="S130" s="269"/>
      <c r="T130" s="212"/>
      <c r="U130" s="270"/>
      <c r="V130" s="254"/>
      <c r="W130" s="228"/>
      <c r="X130" s="234"/>
      <c r="Y130" s="212"/>
      <c r="Z130" s="212"/>
      <c r="AA130" s="214"/>
    </row>
    <row r="131" spans="1:27" ht="30" customHeight="1" x14ac:dyDescent="0.25">
      <c r="A131" s="207"/>
      <c r="B131" s="207"/>
      <c r="C131" s="207"/>
      <c r="D131" s="207"/>
      <c r="E131" s="24" t="s">
        <v>37</v>
      </c>
      <c r="F131" s="77" t="s">
        <v>310</v>
      </c>
      <c r="G131" s="225"/>
      <c r="H131" s="207"/>
      <c r="I131" s="12" t="s">
        <v>375</v>
      </c>
      <c r="J131" s="26">
        <f t="shared" ref="J131" si="5">IF(I131="Si",1,IF(I131="No",0,"error"))</f>
        <v>1</v>
      </c>
      <c r="K131" s="39"/>
      <c r="L131" s="74" t="s">
        <v>446</v>
      </c>
      <c r="M131" s="229"/>
      <c r="N131" s="229"/>
      <c r="O131" s="20"/>
      <c r="P131" s="229"/>
      <c r="Q131" s="229"/>
      <c r="R131" s="229"/>
      <c r="S131" s="269"/>
      <c r="T131" s="212"/>
      <c r="U131" s="270"/>
      <c r="V131" s="254"/>
      <c r="W131" s="228"/>
      <c r="X131" s="234"/>
      <c r="Y131" s="212"/>
      <c r="Z131" s="212"/>
      <c r="AA131" s="214"/>
    </row>
    <row r="132" spans="1:27" ht="45" x14ac:dyDescent="0.25">
      <c r="A132" s="207"/>
      <c r="B132" s="207"/>
      <c r="C132" s="207"/>
      <c r="D132" s="207"/>
      <c r="E132" s="24" t="s">
        <v>37</v>
      </c>
      <c r="F132" s="166" t="s">
        <v>311</v>
      </c>
      <c r="G132" s="225"/>
      <c r="H132" s="207"/>
      <c r="I132" s="1" t="s">
        <v>6</v>
      </c>
      <c r="J132" s="26">
        <f t="shared" ref="J132:J140" si="6">IF(I132="Si",1,IF(I132="No",0,"error"))</f>
        <v>1</v>
      </c>
      <c r="K132" s="5"/>
      <c r="L132" s="219" t="s">
        <v>594</v>
      </c>
      <c r="M132" s="229"/>
      <c r="N132" s="229"/>
      <c r="O132" s="20"/>
      <c r="P132" s="229"/>
      <c r="Q132" s="229"/>
      <c r="R132" s="229"/>
      <c r="S132" s="269"/>
      <c r="T132" s="212"/>
      <c r="U132" s="270"/>
      <c r="V132" s="254"/>
      <c r="W132" s="228"/>
      <c r="X132" s="234"/>
      <c r="Y132" s="212"/>
      <c r="Z132" s="212"/>
      <c r="AA132" s="214"/>
    </row>
    <row r="133" spans="1:27" ht="60" x14ac:dyDescent="0.25">
      <c r="A133" s="207"/>
      <c r="B133" s="207"/>
      <c r="C133" s="207"/>
      <c r="D133" s="207"/>
      <c r="E133" s="24" t="s">
        <v>37</v>
      </c>
      <c r="F133" s="166" t="s">
        <v>312</v>
      </c>
      <c r="G133" s="225"/>
      <c r="H133" s="207"/>
      <c r="I133" s="1" t="s">
        <v>6</v>
      </c>
      <c r="J133" s="26">
        <f t="shared" si="6"/>
        <v>1</v>
      </c>
      <c r="K133" s="5"/>
      <c r="L133" s="220"/>
      <c r="M133" s="229"/>
      <c r="N133" s="229"/>
      <c r="O133" s="20"/>
      <c r="P133" s="229"/>
      <c r="Q133" s="229"/>
      <c r="R133" s="229"/>
      <c r="S133" s="269"/>
      <c r="T133" s="212"/>
      <c r="U133" s="270"/>
      <c r="V133" s="254"/>
      <c r="W133" s="228"/>
      <c r="X133" s="234"/>
      <c r="Y133" s="212"/>
      <c r="Z133" s="212"/>
      <c r="AA133" s="214"/>
    </row>
    <row r="134" spans="1:27" ht="30" customHeight="1" x14ac:dyDescent="0.25">
      <c r="A134" s="207"/>
      <c r="B134" s="207"/>
      <c r="C134" s="207"/>
      <c r="D134" s="207"/>
      <c r="E134" s="24" t="s">
        <v>37</v>
      </c>
      <c r="F134" s="166" t="s">
        <v>313</v>
      </c>
      <c r="G134" s="225"/>
      <c r="H134" s="207"/>
      <c r="I134" s="1" t="s">
        <v>6</v>
      </c>
      <c r="J134" s="26">
        <f t="shared" si="6"/>
        <v>1</v>
      </c>
      <c r="K134" s="5"/>
      <c r="L134" s="220"/>
      <c r="M134" s="229"/>
      <c r="N134" s="229"/>
      <c r="O134" s="20"/>
      <c r="P134" s="229"/>
      <c r="Q134" s="229"/>
      <c r="R134" s="229"/>
      <c r="S134" s="269"/>
      <c r="T134" s="212"/>
      <c r="U134" s="270"/>
      <c r="V134" s="254"/>
      <c r="W134" s="228"/>
      <c r="X134" s="234"/>
      <c r="Y134" s="212"/>
      <c r="Z134" s="212"/>
      <c r="AA134" s="214"/>
    </row>
    <row r="135" spans="1:27" ht="45" x14ac:dyDescent="0.25">
      <c r="A135" s="207"/>
      <c r="B135" s="207"/>
      <c r="C135" s="207"/>
      <c r="D135" s="207"/>
      <c r="E135" s="24" t="s">
        <v>37</v>
      </c>
      <c r="F135" s="166" t="s">
        <v>314</v>
      </c>
      <c r="G135" s="225"/>
      <c r="H135" s="207"/>
      <c r="I135" s="1" t="s">
        <v>6</v>
      </c>
      <c r="J135" s="26">
        <f t="shared" si="6"/>
        <v>1</v>
      </c>
      <c r="K135" s="5"/>
      <c r="L135" s="220"/>
      <c r="M135" s="229"/>
      <c r="N135" s="229"/>
      <c r="O135" s="20"/>
      <c r="P135" s="229"/>
      <c r="Q135" s="229"/>
      <c r="R135" s="229"/>
      <c r="S135" s="269"/>
      <c r="T135" s="212"/>
      <c r="U135" s="270"/>
      <c r="V135" s="254"/>
      <c r="W135" s="228"/>
      <c r="X135" s="234"/>
      <c r="Y135" s="212"/>
      <c r="Z135" s="212"/>
      <c r="AA135" s="214"/>
    </row>
    <row r="136" spans="1:27" ht="75" x14ac:dyDescent="0.25">
      <c r="A136" s="207"/>
      <c r="B136" s="207"/>
      <c r="C136" s="207"/>
      <c r="D136" s="207"/>
      <c r="E136" s="24" t="s">
        <v>37</v>
      </c>
      <c r="F136" s="160" t="s">
        <v>315</v>
      </c>
      <c r="G136" s="225"/>
      <c r="H136" s="207"/>
      <c r="I136" s="1" t="s">
        <v>6</v>
      </c>
      <c r="J136" s="26">
        <f t="shared" si="6"/>
        <v>1</v>
      </c>
      <c r="K136" s="5"/>
      <c r="L136" s="220"/>
      <c r="M136" s="229"/>
      <c r="N136" s="229"/>
      <c r="O136" s="20"/>
      <c r="P136" s="229"/>
      <c r="Q136" s="229"/>
      <c r="R136" s="229"/>
      <c r="S136" s="269"/>
      <c r="T136" s="212"/>
      <c r="U136" s="270"/>
      <c r="V136" s="254"/>
      <c r="W136" s="228"/>
      <c r="X136" s="234"/>
      <c r="Y136" s="212"/>
      <c r="Z136" s="212"/>
      <c r="AA136" s="214"/>
    </row>
    <row r="137" spans="1:27" ht="30" customHeight="1" x14ac:dyDescent="0.25">
      <c r="A137" s="207"/>
      <c r="B137" s="207"/>
      <c r="C137" s="208"/>
      <c r="D137" s="208"/>
      <c r="E137" s="24" t="s">
        <v>37</v>
      </c>
      <c r="F137" s="166" t="s">
        <v>316</v>
      </c>
      <c r="G137" s="225"/>
      <c r="H137" s="208"/>
      <c r="I137" s="1" t="s">
        <v>6</v>
      </c>
      <c r="J137" s="26">
        <f t="shared" si="6"/>
        <v>1</v>
      </c>
      <c r="K137" s="5"/>
      <c r="L137" s="220"/>
      <c r="M137" s="230"/>
      <c r="N137" s="230"/>
      <c r="O137" s="20"/>
      <c r="P137" s="230"/>
      <c r="Q137" s="230"/>
      <c r="R137" s="230"/>
      <c r="S137" s="269"/>
      <c r="T137" s="212"/>
      <c r="U137" s="271"/>
      <c r="V137" s="254"/>
      <c r="W137" s="228"/>
      <c r="X137" s="234"/>
      <c r="Y137" s="212"/>
      <c r="Z137" s="212"/>
      <c r="AA137" s="214"/>
    </row>
    <row r="138" spans="1:27" ht="45.75" customHeight="1" x14ac:dyDescent="0.25">
      <c r="A138" s="207"/>
      <c r="B138" s="207"/>
      <c r="C138" s="206" t="s">
        <v>317</v>
      </c>
      <c r="D138" s="206" t="s">
        <v>318</v>
      </c>
      <c r="E138" s="24"/>
      <c r="F138" s="160" t="s">
        <v>319</v>
      </c>
      <c r="G138" s="225"/>
      <c r="H138" s="206" t="s">
        <v>320</v>
      </c>
      <c r="I138" s="151" t="s">
        <v>376</v>
      </c>
      <c r="J138" s="37">
        <f t="shared" si="6"/>
        <v>1</v>
      </c>
      <c r="K138" s="88"/>
      <c r="L138" s="219" t="s">
        <v>595</v>
      </c>
      <c r="M138" s="206" t="s">
        <v>539</v>
      </c>
      <c r="N138" s="206" t="s">
        <v>523</v>
      </c>
      <c r="O138" s="152"/>
      <c r="P138" s="206"/>
      <c r="Q138" s="206" t="s">
        <v>411</v>
      </c>
      <c r="R138" s="206"/>
      <c r="S138" s="211" t="s">
        <v>356</v>
      </c>
      <c r="T138" s="211"/>
      <c r="U138" s="272" t="s">
        <v>451</v>
      </c>
      <c r="V138" s="227"/>
      <c r="W138" s="227"/>
      <c r="X138" s="220" t="s">
        <v>501</v>
      </c>
      <c r="Y138" s="211"/>
      <c r="Z138" s="211" t="s">
        <v>15</v>
      </c>
      <c r="AA138" s="213"/>
    </row>
    <row r="139" spans="1:27" ht="45.75" customHeight="1" x14ac:dyDescent="0.25">
      <c r="A139" s="207"/>
      <c r="B139" s="207"/>
      <c r="C139" s="207"/>
      <c r="D139" s="207"/>
      <c r="E139" s="24" t="s">
        <v>37</v>
      </c>
      <c r="F139" s="160" t="s">
        <v>309</v>
      </c>
      <c r="G139" s="225"/>
      <c r="H139" s="229"/>
      <c r="I139" s="12" t="s">
        <v>6</v>
      </c>
      <c r="J139" s="26">
        <f t="shared" si="6"/>
        <v>1</v>
      </c>
      <c r="K139" s="38"/>
      <c r="L139" s="219"/>
      <c r="M139" s="229"/>
      <c r="N139" s="229"/>
      <c r="O139" s="20"/>
      <c r="P139" s="229"/>
      <c r="Q139" s="229"/>
      <c r="R139" s="229"/>
      <c r="S139" s="269"/>
      <c r="T139" s="212"/>
      <c r="U139" s="273"/>
      <c r="V139" s="254"/>
      <c r="W139" s="228"/>
      <c r="X139" s="234"/>
      <c r="Y139" s="212"/>
      <c r="Z139" s="212"/>
      <c r="AA139" s="214"/>
    </row>
    <row r="140" spans="1:27" ht="45.75" customHeight="1" x14ac:dyDescent="0.25">
      <c r="A140" s="207"/>
      <c r="B140" s="207"/>
      <c r="C140" s="207"/>
      <c r="D140" s="207"/>
      <c r="E140" s="24" t="s">
        <v>37</v>
      </c>
      <c r="F140" s="77" t="s">
        <v>310</v>
      </c>
      <c r="G140" s="225"/>
      <c r="H140" s="229"/>
      <c r="I140" s="36" t="s">
        <v>441</v>
      </c>
      <c r="J140" s="37">
        <f t="shared" si="6"/>
        <v>0</v>
      </c>
      <c r="K140" s="39"/>
      <c r="L140" s="65" t="s">
        <v>446</v>
      </c>
      <c r="M140" s="229"/>
      <c r="N140" s="229"/>
      <c r="O140" s="20"/>
      <c r="P140" s="229"/>
      <c r="Q140" s="229"/>
      <c r="R140" s="229"/>
      <c r="S140" s="269"/>
      <c r="T140" s="212"/>
      <c r="U140" s="273"/>
      <c r="V140" s="254"/>
      <c r="W140" s="228"/>
      <c r="X140" s="234"/>
      <c r="Y140" s="212"/>
      <c r="Z140" s="212"/>
      <c r="AA140" s="214"/>
    </row>
    <row r="141" spans="1:27" ht="45.75" customHeight="1" x14ac:dyDescent="0.25">
      <c r="A141" s="207"/>
      <c r="B141" s="207"/>
      <c r="C141" s="207"/>
      <c r="D141" s="207"/>
      <c r="E141" s="24" t="s">
        <v>37</v>
      </c>
      <c r="F141" s="160" t="s">
        <v>311</v>
      </c>
      <c r="G141" s="225"/>
      <c r="H141" s="229"/>
      <c r="I141" s="1" t="s">
        <v>375</v>
      </c>
      <c r="J141" s="26">
        <f>IF(I141="Si",1,IF(#REF!="No",0,"error"))</f>
        <v>1</v>
      </c>
      <c r="K141" s="5"/>
      <c r="L141" s="219" t="s">
        <v>595</v>
      </c>
      <c r="M141" s="229"/>
      <c r="N141" s="229"/>
      <c r="O141" s="20"/>
      <c r="P141" s="229"/>
      <c r="Q141" s="229"/>
      <c r="R141" s="229"/>
      <c r="S141" s="269"/>
      <c r="T141" s="212"/>
      <c r="U141" s="273"/>
      <c r="V141" s="254"/>
      <c r="W141" s="228"/>
      <c r="X141" s="234"/>
      <c r="Y141" s="212"/>
      <c r="Z141" s="212"/>
      <c r="AA141" s="214"/>
    </row>
    <row r="142" spans="1:27" ht="45.75" customHeight="1" x14ac:dyDescent="0.25">
      <c r="A142" s="207"/>
      <c r="B142" s="207"/>
      <c r="C142" s="207"/>
      <c r="D142" s="207"/>
      <c r="E142" s="24" t="s">
        <v>37</v>
      </c>
      <c r="F142" s="160" t="s">
        <v>321</v>
      </c>
      <c r="G142" s="225"/>
      <c r="H142" s="229"/>
      <c r="I142" s="1" t="s">
        <v>375</v>
      </c>
      <c r="J142" s="26">
        <f>IF(I142="Si",1,IF(#REF!="No",0,"error"))</f>
        <v>1</v>
      </c>
      <c r="K142" s="5"/>
      <c r="L142" s="219"/>
      <c r="M142" s="229"/>
      <c r="N142" s="229"/>
      <c r="O142" s="20"/>
      <c r="P142" s="229"/>
      <c r="Q142" s="229"/>
      <c r="R142" s="229"/>
      <c r="S142" s="269"/>
      <c r="T142" s="212"/>
      <c r="U142" s="273"/>
      <c r="V142" s="254"/>
      <c r="W142" s="228"/>
      <c r="X142" s="234"/>
      <c r="Y142" s="212"/>
      <c r="Z142" s="212"/>
      <c r="AA142" s="214"/>
    </row>
    <row r="143" spans="1:27" ht="45.75" customHeight="1" x14ac:dyDescent="0.25">
      <c r="A143" s="207"/>
      <c r="B143" s="207"/>
      <c r="C143" s="207"/>
      <c r="D143" s="207"/>
      <c r="E143" s="24" t="s">
        <v>37</v>
      </c>
      <c r="F143" s="160" t="s">
        <v>313</v>
      </c>
      <c r="G143" s="225"/>
      <c r="H143" s="229"/>
      <c r="I143" s="1" t="s">
        <v>375</v>
      </c>
      <c r="J143" s="26">
        <f>IF(I143="Si",1,IF(#REF!="No",0,"error"))</f>
        <v>1</v>
      </c>
      <c r="K143" s="5"/>
      <c r="L143" s="219"/>
      <c r="M143" s="229"/>
      <c r="N143" s="229"/>
      <c r="O143" s="20"/>
      <c r="P143" s="229"/>
      <c r="Q143" s="229"/>
      <c r="R143" s="229"/>
      <c r="S143" s="269"/>
      <c r="T143" s="212"/>
      <c r="U143" s="273"/>
      <c r="V143" s="254"/>
      <c r="W143" s="228"/>
      <c r="X143" s="234"/>
      <c r="Y143" s="212"/>
      <c r="Z143" s="212"/>
      <c r="AA143" s="214"/>
    </row>
    <row r="144" spans="1:27" ht="45.75" customHeight="1" x14ac:dyDescent="0.25">
      <c r="A144" s="207"/>
      <c r="B144" s="207"/>
      <c r="C144" s="207"/>
      <c r="D144" s="207"/>
      <c r="E144" s="24" t="s">
        <v>37</v>
      </c>
      <c r="F144" s="166" t="s">
        <v>314</v>
      </c>
      <c r="G144" s="225"/>
      <c r="H144" s="229"/>
      <c r="I144" s="1" t="s">
        <v>375</v>
      </c>
      <c r="J144" s="26">
        <f>IF(I144="Si",1,IF(#REF!="No",0,"error"))</f>
        <v>1</v>
      </c>
      <c r="K144" s="5"/>
      <c r="L144" s="219"/>
      <c r="M144" s="229"/>
      <c r="N144" s="229"/>
      <c r="O144" s="20"/>
      <c r="P144" s="229"/>
      <c r="Q144" s="229"/>
      <c r="R144" s="229"/>
      <c r="S144" s="269"/>
      <c r="T144" s="212"/>
      <c r="U144" s="273"/>
      <c r="V144" s="254"/>
      <c r="W144" s="228"/>
      <c r="X144" s="234"/>
      <c r="Y144" s="212"/>
      <c r="Z144" s="212"/>
      <c r="AA144" s="214"/>
    </row>
    <row r="145" spans="1:27" ht="45.75" customHeight="1" x14ac:dyDescent="0.25">
      <c r="A145" s="207"/>
      <c r="B145" s="207"/>
      <c r="C145" s="207"/>
      <c r="D145" s="207"/>
      <c r="E145" s="24" t="s">
        <v>37</v>
      </c>
      <c r="F145" s="160" t="s">
        <v>322</v>
      </c>
      <c r="G145" s="225"/>
      <c r="H145" s="229"/>
      <c r="I145" s="1" t="s">
        <v>375</v>
      </c>
      <c r="J145" s="26">
        <f>IF(I145="Si",1,IF(#REF!="No",0,"error"))</f>
        <v>1</v>
      </c>
      <c r="K145" s="5"/>
      <c r="L145" s="219"/>
      <c r="M145" s="229"/>
      <c r="N145" s="229"/>
      <c r="O145" s="20"/>
      <c r="P145" s="229"/>
      <c r="Q145" s="229"/>
      <c r="R145" s="229"/>
      <c r="S145" s="269"/>
      <c r="T145" s="212"/>
      <c r="U145" s="273"/>
      <c r="V145" s="254"/>
      <c r="W145" s="228"/>
      <c r="X145" s="234"/>
      <c r="Y145" s="212"/>
      <c r="Z145" s="212"/>
      <c r="AA145" s="214"/>
    </row>
    <row r="146" spans="1:27" ht="45.75" customHeight="1" x14ac:dyDescent="0.25">
      <c r="A146" s="207"/>
      <c r="B146" s="207"/>
      <c r="C146" s="207"/>
      <c r="D146" s="207"/>
      <c r="E146" s="24" t="s">
        <v>37</v>
      </c>
      <c r="F146" s="160" t="s">
        <v>323</v>
      </c>
      <c r="G146" s="225"/>
      <c r="H146" s="229"/>
      <c r="I146" s="1" t="s">
        <v>375</v>
      </c>
      <c r="J146" s="26">
        <f>IF(I146="Si",1,IF(#REF!="No",0,"error"))</f>
        <v>1</v>
      </c>
      <c r="K146" s="5"/>
      <c r="L146" s="219"/>
      <c r="M146" s="229"/>
      <c r="N146" s="229"/>
      <c r="O146" s="20"/>
      <c r="P146" s="229"/>
      <c r="Q146" s="229"/>
      <c r="R146" s="229"/>
      <c r="S146" s="269"/>
      <c r="T146" s="212"/>
      <c r="U146" s="273"/>
      <c r="V146" s="254"/>
      <c r="W146" s="228"/>
      <c r="X146" s="234"/>
      <c r="Y146" s="212"/>
      <c r="Z146" s="212"/>
      <c r="AA146" s="214"/>
    </row>
    <row r="147" spans="1:27" ht="45.75" customHeight="1" x14ac:dyDescent="0.25">
      <c r="A147" s="207"/>
      <c r="B147" s="207"/>
      <c r="C147" s="207"/>
      <c r="D147" s="207"/>
      <c r="E147" s="24" t="s">
        <v>37</v>
      </c>
      <c r="F147" s="160" t="s">
        <v>324</v>
      </c>
      <c r="G147" s="225"/>
      <c r="H147" s="229"/>
      <c r="I147" s="1" t="s">
        <v>375</v>
      </c>
      <c r="J147" s="26">
        <f>IF(I147="Si",1,IF(#REF!="No",0,"error"))</f>
        <v>1</v>
      </c>
      <c r="K147" s="5"/>
      <c r="L147" s="219"/>
      <c r="M147" s="229"/>
      <c r="N147" s="229"/>
      <c r="O147" s="20"/>
      <c r="P147" s="229"/>
      <c r="Q147" s="229"/>
      <c r="R147" s="229"/>
      <c r="S147" s="269"/>
      <c r="T147" s="212"/>
      <c r="U147" s="273"/>
      <c r="V147" s="254"/>
      <c r="W147" s="228"/>
      <c r="X147" s="234"/>
      <c r="Y147" s="212"/>
      <c r="Z147" s="212"/>
      <c r="AA147" s="214"/>
    </row>
    <row r="148" spans="1:27" ht="45.75" customHeight="1" x14ac:dyDescent="0.25">
      <c r="A148" s="207"/>
      <c r="B148" s="207"/>
      <c r="C148" s="207"/>
      <c r="D148" s="207"/>
      <c r="E148" s="24" t="s">
        <v>37</v>
      </c>
      <c r="F148" s="160" t="s">
        <v>325</v>
      </c>
      <c r="G148" s="225"/>
      <c r="H148" s="229"/>
      <c r="I148" s="1" t="s">
        <v>375</v>
      </c>
      <c r="J148" s="26">
        <f>IF(I148="Si",1,IF(#REF!="No",0,"error"))</f>
        <v>1</v>
      </c>
      <c r="K148" s="5"/>
      <c r="L148" s="219"/>
      <c r="M148" s="229"/>
      <c r="N148" s="229"/>
      <c r="O148" s="20"/>
      <c r="P148" s="229"/>
      <c r="Q148" s="229"/>
      <c r="R148" s="229"/>
      <c r="S148" s="269"/>
      <c r="T148" s="212"/>
      <c r="U148" s="273"/>
      <c r="V148" s="254"/>
      <c r="W148" s="228"/>
      <c r="X148" s="234"/>
      <c r="Y148" s="212"/>
      <c r="Z148" s="212"/>
      <c r="AA148" s="214"/>
    </row>
    <row r="149" spans="1:27" ht="45.75" customHeight="1" x14ac:dyDescent="0.25">
      <c r="A149" s="207"/>
      <c r="B149" s="207"/>
      <c r="C149" s="207"/>
      <c r="D149" s="207"/>
      <c r="E149" s="24" t="s">
        <v>37</v>
      </c>
      <c r="F149" s="160" t="s">
        <v>326</v>
      </c>
      <c r="G149" s="225"/>
      <c r="H149" s="229"/>
      <c r="I149" s="1" t="s">
        <v>375</v>
      </c>
      <c r="J149" s="26">
        <f>IF(I149="Si",1,IF(#REF!="No",0,"error"))</f>
        <v>1</v>
      </c>
      <c r="K149" s="5"/>
      <c r="L149" s="219"/>
      <c r="M149" s="229"/>
      <c r="N149" s="229"/>
      <c r="O149" s="20"/>
      <c r="P149" s="229"/>
      <c r="Q149" s="229"/>
      <c r="R149" s="229"/>
      <c r="S149" s="269"/>
      <c r="T149" s="212"/>
      <c r="U149" s="273"/>
      <c r="V149" s="254"/>
      <c r="W149" s="228"/>
      <c r="X149" s="234"/>
      <c r="Y149" s="212"/>
      <c r="Z149" s="212"/>
      <c r="AA149" s="214"/>
    </row>
    <row r="150" spans="1:27" ht="45.75" customHeight="1" x14ac:dyDescent="0.25">
      <c r="A150" s="207"/>
      <c r="B150" s="207"/>
      <c r="C150" s="207"/>
      <c r="D150" s="207"/>
      <c r="E150" s="24" t="s">
        <v>37</v>
      </c>
      <c r="F150" s="160" t="s">
        <v>327</v>
      </c>
      <c r="G150" s="225"/>
      <c r="H150" s="229"/>
      <c r="I150" s="1" t="s">
        <v>375</v>
      </c>
      <c r="J150" s="26">
        <f>IF(I150="Si",1,IF(#REF!="No",0,"error"))</f>
        <v>1</v>
      </c>
      <c r="K150" s="5"/>
      <c r="L150" s="219"/>
      <c r="M150" s="229"/>
      <c r="N150" s="229"/>
      <c r="O150" s="20"/>
      <c r="P150" s="229"/>
      <c r="Q150" s="229"/>
      <c r="R150" s="229"/>
      <c r="S150" s="269"/>
      <c r="T150" s="212"/>
      <c r="U150" s="273"/>
      <c r="V150" s="254"/>
      <c r="W150" s="228"/>
      <c r="X150" s="234"/>
      <c r="Y150" s="212"/>
      <c r="Z150" s="212"/>
      <c r="AA150" s="214"/>
    </row>
    <row r="151" spans="1:27" ht="45.75" customHeight="1" x14ac:dyDescent="0.25">
      <c r="A151" s="207"/>
      <c r="B151" s="207"/>
      <c r="C151" s="207"/>
      <c r="D151" s="207"/>
      <c r="E151" s="24" t="s">
        <v>37</v>
      </c>
      <c r="F151" s="160" t="s">
        <v>328</v>
      </c>
      <c r="G151" s="225"/>
      <c r="H151" s="229"/>
      <c r="I151" s="1" t="s">
        <v>375</v>
      </c>
      <c r="J151" s="26">
        <f>IF(I151="Si",1,IF(#REF!="No",0,"error"))</f>
        <v>1</v>
      </c>
      <c r="K151" s="5"/>
      <c r="L151" s="219"/>
      <c r="M151" s="229"/>
      <c r="N151" s="229"/>
      <c r="O151" s="20"/>
      <c r="P151" s="229"/>
      <c r="Q151" s="229"/>
      <c r="R151" s="229"/>
      <c r="S151" s="269"/>
      <c r="T151" s="212"/>
      <c r="U151" s="273"/>
      <c r="V151" s="254"/>
      <c r="W151" s="228"/>
      <c r="X151" s="234"/>
      <c r="Y151" s="212"/>
      <c r="Z151" s="212"/>
      <c r="AA151" s="214"/>
    </row>
    <row r="152" spans="1:27" ht="45.75" customHeight="1" x14ac:dyDescent="0.25">
      <c r="A152" s="207"/>
      <c r="B152" s="207"/>
      <c r="C152" s="208"/>
      <c r="D152" s="208"/>
      <c r="E152" s="24" t="s">
        <v>37</v>
      </c>
      <c r="F152" s="160" t="s">
        <v>329</v>
      </c>
      <c r="G152" s="225"/>
      <c r="H152" s="230"/>
      <c r="I152" s="79" t="s">
        <v>375</v>
      </c>
      <c r="J152" s="25">
        <f>IF(I152="Si",1,IF(#REF!="No",0,"error"))</f>
        <v>1</v>
      </c>
      <c r="K152" s="5"/>
      <c r="L152" s="219"/>
      <c r="M152" s="230"/>
      <c r="N152" s="230"/>
      <c r="O152" s="20"/>
      <c r="P152" s="230"/>
      <c r="Q152" s="230"/>
      <c r="R152" s="230"/>
      <c r="S152" s="269"/>
      <c r="T152" s="212"/>
      <c r="U152" s="274"/>
      <c r="V152" s="254"/>
      <c r="W152" s="228"/>
      <c r="X152" s="234"/>
      <c r="Y152" s="212"/>
      <c r="Z152" s="212"/>
      <c r="AA152" s="214"/>
    </row>
    <row r="153" spans="1:27" ht="88.5" customHeight="1" x14ac:dyDescent="0.25">
      <c r="A153" s="207"/>
      <c r="B153" s="207"/>
      <c r="C153" s="206" t="s">
        <v>330</v>
      </c>
      <c r="D153" s="206" t="s">
        <v>331</v>
      </c>
      <c r="E153" s="24"/>
      <c r="F153" s="6" t="s">
        <v>332</v>
      </c>
      <c r="G153" s="225"/>
      <c r="H153" s="310" t="s">
        <v>333</v>
      </c>
      <c r="I153" s="99"/>
      <c r="J153" s="98"/>
      <c r="K153" s="177"/>
      <c r="L153" s="294" t="s">
        <v>596</v>
      </c>
      <c r="M153" s="206" t="s">
        <v>407</v>
      </c>
      <c r="N153" s="206" t="s">
        <v>523</v>
      </c>
      <c r="O153" s="20"/>
      <c r="P153" s="206"/>
      <c r="Q153" s="206" t="s">
        <v>388</v>
      </c>
      <c r="R153" s="206"/>
      <c r="S153" s="173" t="s">
        <v>356</v>
      </c>
      <c r="T153" s="173"/>
      <c r="U153" s="266" t="s">
        <v>465</v>
      </c>
      <c r="V153" s="206" t="s">
        <v>15</v>
      </c>
      <c r="W153" s="206"/>
      <c r="X153" s="224" t="s">
        <v>495</v>
      </c>
      <c r="Y153" s="173"/>
      <c r="Z153" s="173" t="s">
        <v>15</v>
      </c>
      <c r="AA153" s="175"/>
    </row>
    <row r="154" spans="1:27" ht="30" customHeight="1" x14ac:dyDescent="0.25">
      <c r="A154" s="207"/>
      <c r="B154" s="207"/>
      <c r="C154" s="207"/>
      <c r="D154" s="207"/>
      <c r="E154" s="24" t="s">
        <v>37</v>
      </c>
      <c r="F154" s="160" t="s">
        <v>321</v>
      </c>
      <c r="G154" s="225"/>
      <c r="H154" s="311"/>
      <c r="I154" s="100"/>
      <c r="J154" s="95"/>
      <c r="K154" s="178"/>
      <c r="L154" s="324"/>
      <c r="M154" s="229"/>
      <c r="N154" s="229"/>
      <c r="O154" s="20"/>
      <c r="P154" s="229"/>
      <c r="Q154" s="229"/>
      <c r="R154" s="229"/>
      <c r="S154" s="264"/>
      <c r="T154" s="215"/>
      <c r="U154" s="267"/>
      <c r="V154" s="248"/>
      <c r="W154" s="229"/>
      <c r="X154" s="250"/>
      <c r="Y154" s="215"/>
      <c r="Z154" s="215"/>
      <c r="AA154" s="210"/>
    </row>
    <row r="155" spans="1:27" ht="30" customHeight="1" x14ac:dyDescent="0.25">
      <c r="A155" s="207"/>
      <c r="B155" s="207"/>
      <c r="C155" s="207"/>
      <c r="D155" s="207"/>
      <c r="E155" s="24" t="s">
        <v>37</v>
      </c>
      <c r="F155" s="160" t="s">
        <v>313</v>
      </c>
      <c r="G155" s="225"/>
      <c r="H155" s="311"/>
      <c r="I155" s="100"/>
      <c r="J155" s="95"/>
      <c r="K155" s="178"/>
      <c r="L155" s="324"/>
      <c r="M155" s="229"/>
      <c r="N155" s="229"/>
      <c r="O155" s="20"/>
      <c r="P155" s="229"/>
      <c r="Q155" s="229"/>
      <c r="R155" s="229"/>
      <c r="S155" s="264"/>
      <c r="T155" s="215"/>
      <c r="U155" s="267"/>
      <c r="V155" s="248"/>
      <c r="W155" s="229"/>
      <c r="X155" s="250"/>
      <c r="Y155" s="215"/>
      <c r="Z155" s="215"/>
      <c r="AA155" s="210"/>
    </row>
    <row r="156" spans="1:27" ht="45" x14ac:dyDescent="0.25">
      <c r="A156" s="207"/>
      <c r="B156" s="207"/>
      <c r="C156" s="207"/>
      <c r="D156" s="207"/>
      <c r="E156" s="24" t="s">
        <v>37</v>
      </c>
      <c r="F156" s="166" t="s">
        <v>314</v>
      </c>
      <c r="G156" s="225"/>
      <c r="H156" s="311"/>
      <c r="I156" s="101" t="s">
        <v>375</v>
      </c>
      <c r="J156" s="94">
        <f t="shared" ref="J156:J174" si="7">IF(I156="Si",1,IF(I156="No",0,"error"))</f>
        <v>1</v>
      </c>
      <c r="K156" s="178"/>
      <c r="L156" s="324"/>
      <c r="M156" s="229"/>
      <c r="N156" s="229"/>
      <c r="O156" s="20"/>
      <c r="P156" s="229"/>
      <c r="Q156" s="229"/>
      <c r="R156" s="229"/>
      <c r="S156" s="264"/>
      <c r="T156" s="215"/>
      <c r="U156" s="267"/>
      <c r="V156" s="248"/>
      <c r="W156" s="229"/>
      <c r="X156" s="250"/>
      <c r="Y156" s="215"/>
      <c r="Z156" s="215"/>
      <c r="AA156" s="210"/>
    </row>
    <row r="157" spans="1:27" ht="75" x14ac:dyDescent="0.25">
      <c r="A157" s="207"/>
      <c r="B157" s="207"/>
      <c r="C157" s="207"/>
      <c r="D157" s="207"/>
      <c r="E157" s="24" t="s">
        <v>37</v>
      </c>
      <c r="F157" s="160" t="s">
        <v>315</v>
      </c>
      <c r="G157" s="225"/>
      <c r="H157" s="311"/>
      <c r="I157" s="100"/>
      <c r="J157" s="95"/>
      <c r="K157" s="178"/>
      <c r="L157" s="324"/>
      <c r="M157" s="229"/>
      <c r="N157" s="229"/>
      <c r="O157" s="20"/>
      <c r="P157" s="229"/>
      <c r="Q157" s="229"/>
      <c r="R157" s="229"/>
      <c r="S157" s="264"/>
      <c r="T157" s="215"/>
      <c r="U157" s="267"/>
      <c r="V157" s="248"/>
      <c r="W157" s="229"/>
      <c r="X157" s="250"/>
      <c r="Y157" s="215"/>
      <c r="Z157" s="215"/>
      <c r="AA157" s="210"/>
    </row>
    <row r="158" spans="1:27" ht="30" customHeight="1" x14ac:dyDescent="0.25">
      <c r="A158" s="207"/>
      <c r="B158" s="207"/>
      <c r="C158" s="207"/>
      <c r="D158" s="207"/>
      <c r="E158" s="24" t="s">
        <v>37</v>
      </c>
      <c r="F158" s="160" t="s">
        <v>322</v>
      </c>
      <c r="G158" s="225"/>
      <c r="H158" s="311"/>
      <c r="I158" s="100"/>
      <c r="J158" s="95"/>
      <c r="K158" s="178"/>
      <c r="L158" s="324"/>
      <c r="M158" s="229"/>
      <c r="N158" s="229"/>
      <c r="O158" s="20"/>
      <c r="P158" s="229"/>
      <c r="Q158" s="229"/>
      <c r="R158" s="229"/>
      <c r="S158" s="264"/>
      <c r="T158" s="215"/>
      <c r="U158" s="267"/>
      <c r="V158" s="248"/>
      <c r="W158" s="229"/>
      <c r="X158" s="250"/>
      <c r="Y158" s="215"/>
      <c r="Z158" s="215"/>
      <c r="AA158" s="210"/>
    </row>
    <row r="159" spans="1:27" ht="30" customHeight="1" x14ac:dyDescent="0.25">
      <c r="A159" s="207"/>
      <c r="B159" s="207"/>
      <c r="C159" s="207"/>
      <c r="D159" s="207"/>
      <c r="E159" s="24" t="s">
        <v>37</v>
      </c>
      <c r="F159" s="160" t="s">
        <v>334</v>
      </c>
      <c r="G159" s="225"/>
      <c r="H159" s="311"/>
      <c r="I159" s="100"/>
      <c r="J159" s="95"/>
      <c r="K159" s="178"/>
      <c r="L159" s="324"/>
      <c r="M159" s="229"/>
      <c r="N159" s="229"/>
      <c r="O159" s="20"/>
      <c r="P159" s="229"/>
      <c r="Q159" s="229"/>
      <c r="R159" s="229"/>
      <c r="S159" s="264"/>
      <c r="T159" s="215"/>
      <c r="U159" s="267"/>
      <c r="V159" s="248"/>
      <c r="W159" s="229"/>
      <c r="X159" s="250"/>
      <c r="Y159" s="215"/>
      <c r="Z159" s="215"/>
      <c r="AA159" s="210"/>
    </row>
    <row r="160" spans="1:27" ht="30" customHeight="1" x14ac:dyDescent="0.25">
      <c r="A160" s="207"/>
      <c r="B160" s="207"/>
      <c r="C160" s="207"/>
      <c r="D160" s="207"/>
      <c r="E160" s="24" t="s">
        <v>37</v>
      </c>
      <c r="F160" s="160" t="s">
        <v>335</v>
      </c>
      <c r="G160" s="225"/>
      <c r="H160" s="311"/>
      <c r="I160" s="100"/>
      <c r="J160" s="95"/>
      <c r="K160" s="178"/>
      <c r="L160" s="324"/>
      <c r="M160" s="229"/>
      <c r="N160" s="229"/>
      <c r="O160" s="20"/>
      <c r="P160" s="229"/>
      <c r="Q160" s="229"/>
      <c r="R160" s="229"/>
      <c r="S160" s="264"/>
      <c r="T160" s="215"/>
      <c r="U160" s="267"/>
      <c r="V160" s="248"/>
      <c r="W160" s="229"/>
      <c r="X160" s="250"/>
      <c r="Y160" s="215"/>
      <c r="Z160" s="215"/>
      <c r="AA160" s="210"/>
    </row>
    <row r="161" spans="1:27" ht="60" x14ac:dyDescent="0.25">
      <c r="A161" s="207"/>
      <c r="B161" s="207"/>
      <c r="C161" s="208"/>
      <c r="D161" s="208"/>
      <c r="E161" s="24" t="s">
        <v>37</v>
      </c>
      <c r="F161" s="160" t="s">
        <v>336</v>
      </c>
      <c r="G161" s="225"/>
      <c r="H161" s="323"/>
      <c r="I161" s="102"/>
      <c r="J161" s="96"/>
      <c r="K161" s="179"/>
      <c r="L161" s="325"/>
      <c r="M161" s="230"/>
      <c r="N161" s="230"/>
      <c r="O161" s="20"/>
      <c r="P161" s="230"/>
      <c r="Q161" s="230"/>
      <c r="R161" s="230"/>
      <c r="S161" s="265"/>
      <c r="T161" s="174"/>
      <c r="U161" s="268"/>
      <c r="V161" s="249"/>
      <c r="W161" s="230"/>
      <c r="X161" s="251"/>
      <c r="Y161" s="174"/>
      <c r="Z161" s="174"/>
      <c r="AA161" s="176"/>
    </row>
    <row r="162" spans="1:27" ht="75" customHeight="1" x14ac:dyDescent="0.25">
      <c r="A162" s="207"/>
      <c r="B162" s="207"/>
      <c r="C162" s="20" t="s">
        <v>337</v>
      </c>
      <c r="D162" s="20" t="s">
        <v>338</v>
      </c>
      <c r="E162" s="24" t="s">
        <v>37</v>
      </c>
      <c r="F162" s="4" t="s">
        <v>339</v>
      </c>
      <c r="G162" s="226"/>
      <c r="H162" s="20" t="s">
        <v>340</v>
      </c>
      <c r="I162" s="151" t="s">
        <v>376</v>
      </c>
      <c r="J162" s="37">
        <f t="shared" si="7"/>
        <v>1</v>
      </c>
      <c r="K162" s="39"/>
      <c r="L162" s="85" t="s">
        <v>597</v>
      </c>
      <c r="M162" s="206" t="s">
        <v>540</v>
      </c>
      <c r="N162" s="206" t="s">
        <v>413</v>
      </c>
      <c r="O162" s="20"/>
      <c r="P162" s="206"/>
      <c r="Q162" s="206" t="s">
        <v>402</v>
      </c>
      <c r="R162" s="157" t="s">
        <v>626</v>
      </c>
      <c r="S162" s="50"/>
      <c r="T162" s="50" t="s">
        <v>356</v>
      </c>
      <c r="U162" s="69" t="s">
        <v>481</v>
      </c>
      <c r="V162" s="20"/>
      <c r="W162" s="20" t="s">
        <v>356</v>
      </c>
      <c r="X162" s="6" t="s">
        <v>507</v>
      </c>
      <c r="Y162" s="50"/>
      <c r="Z162" s="50" t="s">
        <v>15</v>
      </c>
      <c r="AA162" s="158" t="s">
        <v>627</v>
      </c>
    </row>
    <row r="163" spans="1:27" ht="144.75" customHeight="1" x14ac:dyDescent="0.25">
      <c r="A163" s="207"/>
      <c r="B163" s="207"/>
      <c r="C163" s="20" t="s">
        <v>341</v>
      </c>
      <c r="D163" s="20" t="s">
        <v>342</v>
      </c>
      <c r="E163" s="24" t="s">
        <v>37</v>
      </c>
      <c r="F163" s="4" t="s">
        <v>343</v>
      </c>
      <c r="G163" s="4" t="s">
        <v>344</v>
      </c>
      <c r="H163" s="20" t="s">
        <v>345</v>
      </c>
      <c r="I163" s="117" t="s">
        <v>6</v>
      </c>
      <c r="J163" s="107">
        <f t="shared" si="7"/>
        <v>1</v>
      </c>
      <c r="K163" s="118"/>
      <c r="L163" s="85" t="s">
        <v>629</v>
      </c>
      <c r="M163" s="208"/>
      <c r="N163" s="230"/>
      <c r="O163" s="206"/>
      <c r="P163" s="208"/>
      <c r="Q163" s="230"/>
      <c r="R163" s="20" t="s">
        <v>412</v>
      </c>
      <c r="S163" s="50" t="s">
        <v>356</v>
      </c>
      <c r="T163" s="50"/>
      <c r="U163" s="69"/>
      <c r="V163" s="20" t="s">
        <v>356</v>
      </c>
      <c r="W163" s="20"/>
      <c r="X163" s="6" t="s">
        <v>496</v>
      </c>
      <c r="Y163" s="50"/>
      <c r="Z163" s="50" t="s">
        <v>15</v>
      </c>
      <c r="AA163" s="84"/>
    </row>
    <row r="164" spans="1:27" ht="45.75" customHeight="1" x14ac:dyDescent="0.25">
      <c r="A164" s="207"/>
      <c r="B164" s="207"/>
      <c r="C164" s="206" t="s">
        <v>346</v>
      </c>
      <c r="D164" s="191" t="s">
        <v>347</v>
      </c>
      <c r="E164" s="24" t="s">
        <v>37</v>
      </c>
      <c r="F164" s="4" t="s">
        <v>348</v>
      </c>
      <c r="G164" s="224" t="s">
        <v>349</v>
      </c>
      <c r="H164" s="206" t="s">
        <v>350</v>
      </c>
      <c r="I164" s="117" t="s">
        <v>6</v>
      </c>
      <c r="J164" s="107">
        <f t="shared" si="7"/>
        <v>1</v>
      </c>
      <c r="K164" s="118"/>
      <c r="L164" s="294" t="s">
        <v>598</v>
      </c>
      <c r="M164" s="206" t="s">
        <v>543</v>
      </c>
      <c r="N164" s="206" t="s">
        <v>407</v>
      </c>
      <c r="O164" s="230"/>
      <c r="P164" s="206"/>
      <c r="Q164" s="206" t="s">
        <v>388</v>
      </c>
      <c r="R164" s="206"/>
      <c r="S164" s="173" t="s">
        <v>356</v>
      </c>
      <c r="T164" s="173"/>
      <c r="U164" s="266" t="s">
        <v>464</v>
      </c>
      <c r="V164" s="206" t="s">
        <v>356</v>
      </c>
      <c r="W164" s="206"/>
      <c r="X164" s="224" t="s">
        <v>497</v>
      </c>
      <c r="Y164" s="173" t="s">
        <v>15</v>
      </c>
      <c r="Z164" s="173"/>
      <c r="AA164" s="175"/>
    </row>
    <row r="165" spans="1:27" ht="40.700000000000003" customHeight="1" x14ac:dyDescent="0.25">
      <c r="A165" s="207"/>
      <c r="B165" s="207"/>
      <c r="C165" s="208"/>
      <c r="D165" s="192"/>
      <c r="E165" s="24" t="s">
        <v>37</v>
      </c>
      <c r="F165" s="4" t="s">
        <v>351</v>
      </c>
      <c r="G165" s="226"/>
      <c r="H165" s="208"/>
      <c r="I165" s="129" t="s">
        <v>6</v>
      </c>
      <c r="J165" s="132">
        <f t="shared" si="7"/>
        <v>1</v>
      </c>
      <c r="K165" s="118"/>
      <c r="L165" s="325"/>
      <c r="M165" s="230"/>
      <c r="N165" s="230"/>
      <c r="O165" s="20"/>
      <c r="P165" s="230"/>
      <c r="Q165" s="230"/>
      <c r="R165" s="230"/>
      <c r="S165" s="265"/>
      <c r="T165" s="174"/>
      <c r="U165" s="268"/>
      <c r="V165" s="249"/>
      <c r="W165" s="230"/>
      <c r="X165" s="251"/>
      <c r="Y165" s="174"/>
      <c r="Z165" s="174"/>
      <c r="AA165" s="176"/>
    </row>
    <row r="166" spans="1:27" ht="62.25" customHeight="1" x14ac:dyDescent="0.25">
      <c r="A166" s="207"/>
      <c r="B166" s="207"/>
      <c r="C166" s="206" t="s">
        <v>352</v>
      </c>
      <c r="D166" s="206" t="s">
        <v>353</v>
      </c>
      <c r="E166" s="24" t="s">
        <v>37</v>
      </c>
      <c r="F166" s="4" t="s">
        <v>354</v>
      </c>
      <c r="G166" s="206" t="s">
        <v>358</v>
      </c>
      <c r="H166" s="310" t="s">
        <v>355</v>
      </c>
      <c r="I166" s="153" t="s">
        <v>375</v>
      </c>
      <c r="J166" s="23">
        <f t="shared" si="7"/>
        <v>1</v>
      </c>
      <c r="K166" s="341"/>
      <c r="L166" s="326" t="s">
        <v>593</v>
      </c>
      <c r="M166" s="206" t="s">
        <v>413</v>
      </c>
      <c r="N166" s="206" t="s">
        <v>541</v>
      </c>
      <c r="O166" s="20"/>
      <c r="P166" s="206"/>
      <c r="Q166" s="206" t="s">
        <v>414</v>
      </c>
      <c r="R166" s="206"/>
      <c r="S166" s="173" t="s">
        <v>356</v>
      </c>
      <c r="T166" s="173"/>
      <c r="U166" s="266" t="s">
        <v>513</v>
      </c>
      <c r="V166" s="206" t="s">
        <v>356</v>
      </c>
      <c r="W166" s="206"/>
      <c r="X166" s="255" t="s">
        <v>625</v>
      </c>
      <c r="Y166" s="173"/>
      <c r="Z166" s="173" t="s">
        <v>15</v>
      </c>
      <c r="AA166" s="252" t="s">
        <v>625</v>
      </c>
    </row>
    <row r="167" spans="1:27" ht="72.75" customHeight="1" x14ac:dyDescent="0.25">
      <c r="A167" s="207"/>
      <c r="B167" s="207"/>
      <c r="C167" s="208"/>
      <c r="D167" s="249"/>
      <c r="E167" s="24" t="s">
        <v>37</v>
      </c>
      <c r="F167" s="4" t="s">
        <v>357</v>
      </c>
      <c r="G167" s="208"/>
      <c r="H167" s="323"/>
      <c r="I167" s="154" t="s">
        <v>375</v>
      </c>
      <c r="J167" s="97">
        <f t="shared" si="7"/>
        <v>1</v>
      </c>
      <c r="K167" s="342"/>
      <c r="L167" s="327"/>
      <c r="M167" s="230"/>
      <c r="N167" s="230"/>
      <c r="O167" s="20"/>
      <c r="P167" s="230"/>
      <c r="Q167" s="230"/>
      <c r="R167" s="230"/>
      <c r="S167" s="265"/>
      <c r="T167" s="174"/>
      <c r="U167" s="268"/>
      <c r="V167" s="249"/>
      <c r="W167" s="230"/>
      <c r="X167" s="256"/>
      <c r="Y167" s="174"/>
      <c r="Z167" s="174"/>
      <c r="AA167" s="253"/>
    </row>
    <row r="168" spans="1:27" ht="94.5" customHeight="1" x14ac:dyDescent="0.25">
      <c r="A168" s="207"/>
      <c r="B168" s="207"/>
      <c r="C168" s="20" t="s">
        <v>359</v>
      </c>
      <c r="D168" s="163" t="s">
        <v>360</v>
      </c>
      <c r="E168" s="24" t="s">
        <v>37</v>
      </c>
      <c r="F168" s="4" t="s">
        <v>361</v>
      </c>
      <c r="G168" s="6" t="s">
        <v>362</v>
      </c>
      <c r="H168" s="20" t="s">
        <v>363</v>
      </c>
      <c r="I168" s="134" t="s">
        <v>6</v>
      </c>
      <c r="J168" s="107">
        <f t="shared" si="7"/>
        <v>1</v>
      </c>
      <c r="K168" s="118"/>
      <c r="L168" s="65" t="s">
        <v>599</v>
      </c>
      <c r="M168" s="20" t="s">
        <v>420</v>
      </c>
      <c r="N168" s="20" t="s">
        <v>420</v>
      </c>
      <c r="O168" s="20"/>
      <c r="P168" s="20"/>
      <c r="Q168" s="20" t="s">
        <v>415</v>
      </c>
      <c r="R168" s="20"/>
      <c r="S168" s="50" t="s">
        <v>356</v>
      </c>
      <c r="T168" s="50"/>
      <c r="U168" s="69"/>
      <c r="V168" s="20" t="s">
        <v>356</v>
      </c>
      <c r="W168" s="20"/>
      <c r="X168" s="6" t="s">
        <v>498</v>
      </c>
      <c r="Y168" s="50"/>
      <c r="Z168" s="50" t="s">
        <v>15</v>
      </c>
      <c r="AA168" s="84"/>
    </row>
    <row r="169" spans="1:27" ht="72" customHeight="1" x14ac:dyDescent="0.25">
      <c r="A169" s="207"/>
      <c r="B169" s="207"/>
      <c r="C169" s="206" t="s">
        <v>364</v>
      </c>
      <c r="D169" s="206" t="s">
        <v>365</v>
      </c>
      <c r="E169" s="24" t="s">
        <v>37</v>
      </c>
      <c r="F169" s="4" t="s">
        <v>366</v>
      </c>
      <c r="G169" s="6" t="s">
        <v>367</v>
      </c>
      <c r="H169" s="206" t="s">
        <v>368</v>
      </c>
      <c r="I169" s="117" t="s">
        <v>375</v>
      </c>
      <c r="J169" s="107">
        <f t="shared" si="7"/>
        <v>1</v>
      </c>
      <c r="K169" s="118"/>
      <c r="L169" s="172" t="s">
        <v>600</v>
      </c>
      <c r="M169" s="206" t="s">
        <v>420</v>
      </c>
      <c r="N169" s="206" t="s">
        <v>420</v>
      </c>
      <c r="O169" s="20"/>
      <c r="P169" s="206"/>
      <c r="Q169" s="206" t="s">
        <v>388</v>
      </c>
      <c r="R169" s="206"/>
      <c r="S169" s="173" t="s">
        <v>356</v>
      </c>
      <c r="T169" s="173"/>
      <c r="U169" s="266" t="s">
        <v>467</v>
      </c>
      <c r="V169" s="206" t="s">
        <v>356</v>
      </c>
      <c r="W169" s="206"/>
      <c r="X169" s="224" t="s">
        <v>499</v>
      </c>
      <c r="Y169" s="173"/>
      <c r="Z169" s="173" t="s">
        <v>15</v>
      </c>
      <c r="AA169" s="175"/>
    </row>
    <row r="170" spans="1:27" ht="44.25" customHeight="1" x14ac:dyDescent="0.25">
      <c r="A170" s="207"/>
      <c r="B170" s="207"/>
      <c r="C170" s="207"/>
      <c r="D170" s="207"/>
      <c r="E170" s="24" t="s">
        <v>37</v>
      </c>
      <c r="F170" s="4" t="s">
        <v>369</v>
      </c>
      <c r="G170" s="224" t="s">
        <v>370</v>
      </c>
      <c r="H170" s="207"/>
      <c r="I170" s="129"/>
      <c r="J170" s="112"/>
      <c r="K170" s="130"/>
      <c r="L170" s="172"/>
      <c r="M170" s="229"/>
      <c r="N170" s="229"/>
      <c r="O170" s="20"/>
      <c r="P170" s="229"/>
      <c r="Q170" s="229"/>
      <c r="R170" s="229"/>
      <c r="S170" s="264"/>
      <c r="T170" s="215"/>
      <c r="U170" s="267"/>
      <c r="V170" s="248"/>
      <c r="W170" s="229"/>
      <c r="X170" s="250"/>
      <c r="Y170" s="215"/>
      <c r="Z170" s="215"/>
      <c r="AA170" s="210"/>
    </row>
    <row r="171" spans="1:27" ht="30.75" customHeight="1" x14ac:dyDescent="0.25">
      <c r="A171" s="207"/>
      <c r="B171" s="207"/>
      <c r="C171" s="207"/>
      <c r="D171" s="207"/>
      <c r="E171" s="24" t="s">
        <v>19</v>
      </c>
      <c r="F171" s="160" t="s">
        <v>371</v>
      </c>
      <c r="G171" s="225"/>
      <c r="H171" s="207"/>
      <c r="I171" s="134" t="s">
        <v>6</v>
      </c>
      <c r="J171" s="107">
        <f t="shared" si="7"/>
        <v>1</v>
      </c>
      <c r="K171" s="135"/>
      <c r="L171" s="172"/>
      <c r="M171" s="229"/>
      <c r="N171" s="229"/>
      <c r="O171" s="20"/>
      <c r="P171" s="229"/>
      <c r="Q171" s="229"/>
      <c r="R171" s="229"/>
      <c r="S171" s="264"/>
      <c r="T171" s="215"/>
      <c r="U171" s="267"/>
      <c r="V171" s="248"/>
      <c r="W171" s="229"/>
      <c r="X171" s="250"/>
      <c r="Y171" s="215"/>
      <c r="Z171" s="215"/>
      <c r="AA171" s="210"/>
    </row>
    <row r="172" spans="1:27" ht="45" customHeight="1" x14ac:dyDescent="0.25">
      <c r="A172" s="207"/>
      <c r="B172" s="207"/>
      <c r="C172" s="207"/>
      <c r="D172" s="207"/>
      <c r="E172" s="24" t="s">
        <v>24</v>
      </c>
      <c r="F172" s="160" t="s">
        <v>372</v>
      </c>
      <c r="G172" s="225"/>
      <c r="H172" s="207"/>
      <c r="I172" s="117" t="s">
        <v>6</v>
      </c>
      <c r="J172" s="107">
        <f t="shared" si="7"/>
        <v>1</v>
      </c>
      <c r="K172" s="118"/>
      <c r="L172" s="172"/>
      <c r="M172" s="229"/>
      <c r="N172" s="229"/>
      <c r="O172" s="20"/>
      <c r="P172" s="229"/>
      <c r="Q172" s="229"/>
      <c r="R172" s="229"/>
      <c r="S172" s="264"/>
      <c r="T172" s="215"/>
      <c r="U172" s="267"/>
      <c r="V172" s="248"/>
      <c r="W172" s="229"/>
      <c r="X172" s="250"/>
      <c r="Y172" s="215"/>
      <c r="Z172" s="215"/>
      <c r="AA172" s="210"/>
    </row>
    <row r="173" spans="1:27" ht="36.75" customHeight="1" x14ac:dyDescent="0.25">
      <c r="A173" s="207"/>
      <c r="B173" s="207"/>
      <c r="C173" s="207"/>
      <c r="D173" s="207"/>
      <c r="E173" s="24" t="s">
        <v>27</v>
      </c>
      <c r="F173" s="160" t="s">
        <v>373</v>
      </c>
      <c r="G173" s="225"/>
      <c r="H173" s="207"/>
      <c r="I173" s="117" t="s">
        <v>376</v>
      </c>
      <c r="J173" s="107">
        <f t="shared" ref="J173" si="8">IF(I173="Si",1,IF(I173="No",0,"error"))</f>
        <v>1</v>
      </c>
      <c r="K173" s="118"/>
      <c r="L173" s="171" t="s">
        <v>630</v>
      </c>
      <c r="M173" s="229"/>
      <c r="N173" s="229"/>
      <c r="O173" s="20"/>
      <c r="P173" s="229"/>
      <c r="Q173" s="229"/>
      <c r="R173" s="229"/>
      <c r="S173" s="264"/>
      <c r="T173" s="215"/>
      <c r="U173" s="267"/>
      <c r="V173" s="248"/>
      <c r="W173" s="229"/>
      <c r="X173" s="250"/>
      <c r="Y173" s="215"/>
      <c r="Z173" s="215"/>
      <c r="AA173" s="210"/>
    </row>
    <row r="174" spans="1:27" ht="70.5" customHeight="1" x14ac:dyDescent="0.25">
      <c r="A174" s="208"/>
      <c r="B174" s="208"/>
      <c r="C174" s="208"/>
      <c r="D174" s="208"/>
      <c r="E174" s="24" t="s">
        <v>29</v>
      </c>
      <c r="F174" s="160" t="s">
        <v>374</v>
      </c>
      <c r="G174" s="226"/>
      <c r="H174" s="208"/>
      <c r="I174" s="117" t="s">
        <v>376</v>
      </c>
      <c r="J174" s="107">
        <f t="shared" si="7"/>
        <v>1</v>
      </c>
      <c r="K174" s="118"/>
      <c r="L174" s="171" t="s">
        <v>600</v>
      </c>
      <c r="M174" s="230"/>
      <c r="N174" s="230"/>
      <c r="O174" s="20"/>
      <c r="P174" s="230"/>
      <c r="Q174" s="230"/>
      <c r="R174" s="230"/>
      <c r="S174" s="265"/>
      <c r="T174" s="174"/>
      <c r="U174" s="268"/>
      <c r="V174" s="249"/>
      <c r="W174" s="230"/>
      <c r="X174" s="251"/>
      <c r="Y174" s="174"/>
      <c r="Z174" s="174"/>
      <c r="AA174" s="176"/>
    </row>
    <row r="175" spans="1:27" ht="68.25" customHeight="1" x14ac:dyDescent="0.25">
      <c r="L175" s="169"/>
      <c r="AA175" s="2"/>
    </row>
    <row r="176" spans="1:27" x14ac:dyDescent="0.25">
      <c r="L176" s="169"/>
      <c r="AA176" s="2"/>
    </row>
    <row r="177" spans="2:27" x14ac:dyDescent="0.25">
      <c r="G177" s="2"/>
      <c r="J177" s="103"/>
      <c r="L177" s="168"/>
      <c r="AA177" s="2"/>
    </row>
    <row r="178" spans="2:27" x14ac:dyDescent="0.25">
      <c r="G178" s="2"/>
      <c r="J178" s="103"/>
      <c r="AA178" s="2"/>
    </row>
    <row r="179" spans="2:27" x14ac:dyDescent="0.25">
      <c r="G179" s="2"/>
      <c r="AA179" s="2"/>
    </row>
    <row r="180" spans="2:27" x14ac:dyDescent="0.25">
      <c r="AA180" s="2"/>
    </row>
    <row r="181" spans="2:27" x14ac:dyDescent="0.25">
      <c r="AA181" s="2"/>
    </row>
    <row r="182" spans="2:27" x14ac:dyDescent="0.25">
      <c r="B182" s="5" t="s">
        <v>394</v>
      </c>
      <c r="C182" s="20">
        <v>128</v>
      </c>
      <c r="D182" s="3">
        <f>+C182/$C$184</f>
        <v>0.96969696969696972</v>
      </c>
      <c r="AA182" s="2"/>
    </row>
    <row r="183" spans="2:27" x14ac:dyDescent="0.25">
      <c r="B183" s="5" t="s">
        <v>395</v>
      </c>
      <c r="C183" s="20">
        <v>4</v>
      </c>
      <c r="D183" s="3">
        <f>+C183/$C$184</f>
        <v>3.0303030303030304E-2</v>
      </c>
      <c r="AA183" s="2"/>
    </row>
    <row r="184" spans="2:27" x14ac:dyDescent="0.25">
      <c r="B184" s="5"/>
      <c r="C184" s="20">
        <f>+C182+C183</f>
        <v>132</v>
      </c>
      <c r="AA184" s="2"/>
    </row>
    <row r="185" spans="2:27" x14ac:dyDescent="0.25">
      <c r="AA185" s="2"/>
    </row>
    <row r="186" spans="2:27" x14ac:dyDescent="0.25">
      <c r="AA186" s="2"/>
    </row>
    <row r="187" spans="2:27" x14ac:dyDescent="0.25">
      <c r="AA187" s="2"/>
    </row>
    <row r="188" spans="2:27" x14ac:dyDescent="0.25">
      <c r="AA188" s="2"/>
    </row>
    <row r="189" spans="2:27" x14ac:dyDescent="0.25">
      <c r="AA189" s="2"/>
    </row>
    <row r="190" spans="2:27" x14ac:dyDescent="0.25">
      <c r="AA190" s="2"/>
    </row>
    <row r="191" spans="2:27" x14ac:dyDescent="0.25">
      <c r="AA191" s="2"/>
    </row>
    <row r="192" spans="2:27" x14ac:dyDescent="0.25">
      <c r="AA192" s="2"/>
    </row>
    <row r="193" spans="27:27" x14ac:dyDescent="0.25">
      <c r="AA193" s="2"/>
    </row>
    <row r="194" spans="27:27" x14ac:dyDescent="0.25">
      <c r="AA194" s="2"/>
    </row>
    <row r="195" spans="27:27" x14ac:dyDescent="0.25">
      <c r="AA195" s="2"/>
    </row>
    <row r="196" spans="27:27" x14ac:dyDescent="0.25">
      <c r="AA196" s="2"/>
    </row>
    <row r="197" spans="27:27" x14ac:dyDescent="0.25">
      <c r="AA197" s="2"/>
    </row>
    <row r="198" spans="27:27" x14ac:dyDescent="0.25">
      <c r="AA198" s="2"/>
    </row>
    <row r="199" spans="27:27" x14ac:dyDescent="0.25">
      <c r="AA199" s="2"/>
    </row>
    <row r="200" spans="27:27" x14ac:dyDescent="0.25">
      <c r="AA200" s="2"/>
    </row>
    <row r="201" spans="27:27" x14ac:dyDescent="0.25">
      <c r="AA201" s="2"/>
    </row>
    <row r="202" spans="27:27" x14ac:dyDescent="0.25">
      <c r="AA202" s="2"/>
    </row>
    <row r="203" spans="27:27" x14ac:dyDescent="0.25">
      <c r="AA203" s="2"/>
    </row>
    <row r="204" spans="27:27" x14ac:dyDescent="0.25">
      <c r="AA204" s="2"/>
    </row>
    <row r="205" spans="27:27" x14ac:dyDescent="0.25">
      <c r="AA205" s="2"/>
    </row>
    <row r="206" spans="27:27" x14ac:dyDescent="0.25">
      <c r="AA206" s="2"/>
    </row>
    <row r="207" spans="27:27" x14ac:dyDescent="0.25">
      <c r="AA207" s="2"/>
    </row>
    <row r="208" spans="27:27" x14ac:dyDescent="0.25">
      <c r="AA208" s="2"/>
    </row>
    <row r="209" spans="27:27" x14ac:dyDescent="0.25">
      <c r="AA209" s="2"/>
    </row>
    <row r="210" spans="27:27" x14ac:dyDescent="0.25">
      <c r="AA210" s="2"/>
    </row>
    <row r="211" spans="27:27" x14ac:dyDescent="0.25">
      <c r="AA211" s="2"/>
    </row>
    <row r="212" spans="27:27" x14ac:dyDescent="0.25">
      <c r="AA212" s="2"/>
    </row>
    <row r="213" spans="27:27" x14ac:dyDescent="0.25">
      <c r="AA213" s="2"/>
    </row>
    <row r="214" spans="27:27" x14ac:dyDescent="0.25">
      <c r="AA214" s="2"/>
    </row>
    <row r="215" spans="27:27" x14ac:dyDescent="0.25">
      <c r="AA215" s="2"/>
    </row>
    <row r="216" spans="27:27" x14ac:dyDescent="0.25">
      <c r="AA216" s="2"/>
    </row>
    <row r="217" spans="27:27" x14ac:dyDescent="0.25">
      <c r="AA217" s="2"/>
    </row>
    <row r="218" spans="27:27" x14ac:dyDescent="0.25">
      <c r="AA218" s="2"/>
    </row>
    <row r="219" spans="27:27" x14ac:dyDescent="0.25">
      <c r="AA219" s="2"/>
    </row>
    <row r="220" spans="27:27" x14ac:dyDescent="0.25">
      <c r="AA220" s="2"/>
    </row>
    <row r="221" spans="27:27" x14ac:dyDescent="0.25">
      <c r="AA221" s="2"/>
    </row>
    <row r="222" spans="27:27" x14ac:dyDescent="0.25">
      <c r="AA222" s="2"/>
    </row>
    <row r="223" spans="27:27" x14ac:dyDescent="0.25">
      <c r="AA223" s="2"/>
    </row>
    <row r="224" spans="27:27" x14ac:dyDescent="0.25">
      <c r="AA224" s="2"/>
    </row>
    <row r="225" spans="27:27" x14ac:dyDescent="0.25">
      <c r="AA225" s="2"/>
    </row>
    <row r="226" spans="27:27" x14ac:dyDescent="0.25">
      <c r="AA226" s="2"/>
    </row>
    <row r="227" spans="27:27" x14ac:dyDescent="0.25">
      <c r="AA227" s="2"/>
    </row>
    <row r="228" spans="27:27" x14ac:dyDescent="0.25">
      <c r="AA228" s="2"/>
    </row>
    <row r="229" spans="27:27" x14ac:dyDescent="0.25">
      <c r="AA229" s="2"/>
    </row>
    <row r="230" spans="27:27" x14ac:dyDescent="0.25">
      <c r="AA230" s="2"/>
    </row>
    <row r="231" spans="27:27" x14ac:dyDescent="0.25">
      <c r="AA231" s="2"/>
    </row>
    <row r="232" spans="27:27" x14ac:dyDescent="0.25">
      <c r="AA232" s="2"/>
    </row>
    <row r="233" spans="27:27" x14ac:dyDescent="0.25">
      <c r="AA233" s="2"/>
    </row>
    <row r="234" spans="27:27" x14ac:dyDescent="0.25">
      <c r="AA234" s="2"/>
    </row>
    <row r="235" spans="27:27" x14ac:dyDescent="0.25">
      <c r="AA235" s="2"/>
    </row>
    <row r="236" spans="27:27" x14ac:dyDescent="0.25">
      <c r="AA236" s="2"/>
    </row>
    <row r="237" spans="27:27" x14ac:dyDescent="0.25">
      <c r="AA237" s="2"/>
    </row>
    <row r="238" spans="27:27" x14ac:dyDescent="0.25">
      <c r="AA238" s="2"/>
    </row>
    <row r="239" spans="27:27" x14ac:dyDescent="0.25">
      <c r="AA239" s="2"/>
    </row>
    <row r="240" spans="27:27" x14ac:dyDescent="0.25">
      <c r="AA240" s="2"/>
    </row>
    <row r="241" spans="6:27" x14ac:dyDescent="0.25">
      <c r="AA241" s="2"/>
    </row>
    <row r="242" spans="6:27" x14ac:dyDescent="0.25">
      <c r="AA242" s="2"/>
    </row>
    <row r="243" spans="6:27" x14ac:dyDescent="0.25">
      <c r="F243" s="9">
        <f>10000+40000+130000+135000</f>
        <v>315000</v>
      </c>
      <c r="AA243" s="2"/>
    </row>
    <row r="244" spans="6:27" x14ac:dyDescent="0.25">
      <c r="AA244" s="2"/>
    </row>
    <row r="245" spans="6:27" x14ac:dyDescent="0.25">
      <c r="AA245" s="2"/>
    </row>
    <row r="246" spans="6:27" x14ac:dyDescent="0.25">
      <c r="AA246" s="2"/>
    </row>
    <row r="247" spans="6:27" x14ac:dyDescent="0.25">
      <c r="AA247" s="2"/>
    </row>
    <row r="248" spans="6:27" x14ac:dyDescent="0.25">
      <c r="AA248" s="2"/>
    </row>
    <row r="249" spans="6:27" x14ac:dyDescent="0.25">
      <c r="G249" s="10">
        <f>3210000/30</f>
        <v>107000</v>
      </c>
      <c r="AA249" s="2"/>
    </row>
    <row r="250" spans="6:27" x14ac:dyDescent="0.25">
      <c r="G250" s="10">
        <f>+G249*21</f>
        <v>2247000</v>
      </c>
      <c r="AA250" s="2"/>
    </row>
    <row r="251" spans="6:27" x14ac:dyDescent="0.25">
      <c r="G251" s="10">
        <f>+G250*0.4</f>
        <v>898800</v>
      </c>
      <c r="AA251" s="2"/>
    </row>
    <row r="252" spans="6:27" x14ac:dyDescent="0.25">
      <c r="AA252" s="2"/>
    </row>
    <row r="253" spans="6:27" x14ac:dyDescent="0.25">
      <c r="AA253" s="2"/>
    </row>
    <row r="254" spans="6:27" x14ac:dyDescent="0.25">
      <c r="AA254" s="2"/>
    </row>
    <row r="255" spans="6:27" x14ac:dyDescent="0.25">
      <c r="AA255" s="2"/>
    </row>
    <row r="256" spans="6:27" x14ac:dyDescent="0.25">
      <c r="AA256" s="2"/>
    </row>
    <row r="257" spans="27:27" x14ac:dyDescent="0.25">
      <c r="AA257" s="2"/>
    </row>
    <row r="258" spans="27:27" x14ac:dyDescent="0.25">
      <c r="AA258" s="2"/>
    </row>
    <row r="259" spans="27:27" x14ac:dyDescent="0.25">
      <c r="AA259" s="2"/>
    </row>
    <row r="260" spans="27:27" x14ac:dyDescent="0.25">
      <c r="AA260" s="2"/>
    </row>
    <row r="261" spans="27:27" x14ac:dyDescent="0.25">
      <c r="AA261" s="2"/>
    </row>
    <row r="262" spans="27:27" x14ac:dyDescent="0.25">
      <c r="AA262" s="2"/>
    </row>
    <row r="263" spans="27:27" x14ac:dyDescent="0.25">
      <c r="AA263" s="2"/>
    </row>
    <row r="264" spans="27:27" x14ac:dyDescent="0.25">
      <c r="AA264" s="2"/>
    </row>
    <row r="265" spans="27:27" x14ac:dyDescent="0.25">
      <c r="AA265" s="2"/>
    </row>
    <row r="266" spans="27:27" x14ac:dyDescent="0.25">
      <c r="AA266" s="2"/>
    </row>
    <row r="267" spans="27:27" x14ac:dyDescent="0.25">
      <c r="AA267" s="2"/>
    </row>
    <row r="268" spans="27:27" x14ac:dyDescent="0.25">
      <c r="AA268" s="2"/>
    </row>
    <row r="269" spans="27:27" x14ac:dyDescent="0.25">
      <c r="AA269" s="2"/>
    </row>
    <row r="270" spans="27:27" x14ac:dyDescent="0.25">
      <c r="AA270" s="2"/>
    </row>
    <row r="271" spans="27:27" x14ac:dyDescent="0.25">
      <c r="AA271" s="2"/>
    </row>
    <row r="272" spans="27:27" x14ac:dyDescent="0.25">
      <c r="AA272" s="2"/>
    </row>
    <row r="273" spans="27:27" x14ac:dyDescent="0.25">
      <c r="AA273" s="2"/>
    </row>
    <row r="274" spans="27:27" x14ac:dyDescent="0.25">
      <c r="AA274" s="2"/>
    </row>
    <row r="275" spans="27:27" x14ac:dyDescent="0.25">
      <c r="AA275" s="2"/>
    </row>
    <row r="276" spans="27:27" x14ac:dyDescent="0.25">
      <c r="AA276" s="2"/>
    </row>
    <row r="277" spans="27:27" x14ac:dyDescent="0.25">
      <c r="AA277" s="2"/>
    </row>
    <row r="278" spans="27:27" x14ac:dyDescent="0.25">
      <c r="AA278" s="2"/>
    </row>
    <row r="279" spans="27:27" x14ac:dyDescent="0.25">
      <c r="AA279" s="2"/>
    </row>
    <row r="280" spans="27:27" x14ac:dyDescent="0.25">
      <c r="AA280" s="2"/>
    </row>
    <row r="281" spans="27:27" x14ac:dyDescent="0.25">
      <c r="AA281" s="2"/>
    </row>
    <row r="282" spans="27:27" x14ac:dyDescent="0.25">
      <c r="AA282" s="2"/>
    </row>
    <row r="283" spans="27:27" x14ac:dyDescent="0.25">
      <c r="AA283" s="2"/>
    </row>
    <row r="284" spans="27:27" x14ac:dyDescent="0.25">
      <c r="AA284" s="2"/>
    </row>
    <row r="285" spans="27:27" x14ac:dyDescent="0.25">
      <c r="AA285" s="2"/>
    </row>
    <row r="286" spans="27:27" x14ac:dyDescent="0.25">
      <c r="AA286" s="2"/>
    </row>
    <row r="287" spans="27:27" x14ac:dyDescent="0.25">
      <c r="AA287" s="2"/>
    </row>
    <row r="288" spans="27:27" x14ac:dyDescent="0.25">
      <c r="AA288" s="2"/>
    </row>
    <row r="289" spans="27:27" x14ac:dyDescent="0.25">
      <c r="AA289" s="2"/>
    </row>
    <row r="290" spans="27:27" x14ac:dyDescent="0.25">
      <c r="AA290" s="2"/>
    </row>
    <row r="291" spans="27:27" x14ac:dyDescent="0.25">
      <c r="AA291" s="2"/>
    </row>
    <row r="292" spans="27:27" x14ac:dyDescent="0.25">
      <c r="AA292" s="2"/>
    </row>
    <row r="293" spans="27:27" x14ac:dyDescent="0.25">
      <c r="AA293" s="2"/>
    </row>
    <row r="294" spans="27:27" x14ac:dyDescent="0.25">
      <c r="AA294" s="2"/>
    </row>
    <row r="295" spans="27:27" x14ac:dyDescent="0.25">
      <c r="AA295" s="2"/>
    </row>
    <row r="296" spans="27:27" x14ac:dyDescent="0.25">
      <c r="AA296" s="2"/>
    </row>
    <row r="297" spans="27:27" x14ac:dyDescent="0.25">
      <c r="AA297" s="2"/>
    </row>
    <row r="298" spans="27:27" x14ac:dyDescent="0.25">
      <c r="AA298" s="2"/>
    </row>
    <row r="299" spans="27:27" x14ac:dyDescent="0.25">
      <c r="AA299" s="2"/>
    </row>
    <row r="300" spans="27:27" x14ac:dyDescent="0.25">
      <c r="AA300" s="2"/>
    </row>
    <row r="301" spans="27:27" x14ac:dyDescent="0.25">
      <c r="AA301" s="2"/>
    </row>
    <row r="302" spans="27:27" x14ac:dyDescent="0.25">
      <c r="AA302" s="2"/>
    </row>
    <row r="303" spans="27:27" x14ac:dyDescent="0.25">
      <c r="AA303" s="2"/>
    </row>
    <row r="304" spans="27:27" x14ac:dyDescent="0.25">
      <c r="AA304" s="2"/>
    </row>
    <row r="305" spans="27:27" x14ac:dyDescent="0.25">
      <c r="AA305" s="2"/>
    </row>
    <row r="306" spans="27:27" x14ac:dyDescent="0.25">
      <c r="AA306" s="2"/>
    </row>
    <row r="307" spans="27:27" x14ac:dyDescent="0.25">
      <c r="AA307" s="2"/>
    </row>
    <row r="308" spans="27:27" x14ac:dyDescent="0.25">
      <c r="AA308" s="2"/>
    </row>
    <row r="309" spans="27:27" x14ac:dyDescent="0.25">
      <c r="AA309" s="2"/>
    </row>
    <row r="310" spans="27:27" x14ac:dyDescent="0.25">
      <c r="AA310" s="2"/>
    </row>
    <row r="311" spans="27:27" x14ac:dyDescent="0.25">
      <c r="AA311" s="2"/>
    </row>
    <row r="312" spans="27:27" x14ac:dyDescent="0.25">
      <c r="AA312" s="2"/>
    </row>
    <row r="313" spans="27:27" x14ac:dyDescent="0.25">
      <c r="AA313" s="2"/>
    </row>
    <row r="314" spans="27:27" x14ac:dyDescent="0.25">
      <c r="AA314" s="2"/>
    </row>
    <row r="315" spans="27:27" x14ac:dyDescent="0.25">
      <c r="AA315" s="2"/>
    </row>
    <row r="316" spans="27:27" x14ac:dyDescent="0.25">
      <c r="AA316" s="2"/>
    </row>
    <row r="317" spans="27:27" x14ac:dyDescent="0.25">
      <c r="AA317" s="2"/>
    </row>
    <row r="318" spans="27:27" x14ac:dyDescent="0.25">
      <c r="AA318" s="2"/>
    </row>
    <row r="319" spans="27:27" x14ac:dyDescent="0.25">
      <c r="AA319" s="2"/>
    </row>
    <row r="320" spans="27:27" x14ac:dyDescent="0.25">
      <c r="AA320" s="2"/>
    </row>
    <row r="321" spans="27:27" x14ac:dyDescent="0.25">
      <c r="AA321" s="2"/>
    </row>
    <row r="322" spans="27:27" x14ac:dyDescent="0.25">
      <c r="AA322" s="2"/>
    </row>
    <row r="323" spans="27:27" x14ac:dyDescent="0.25">
      <c r="AA323" s="2"/>
    </row>
    <row r="324" spans="27:27" x14ac:dyDescent="0.25">
      <c r="AA324" s="2"/>
    </row>
    <row r="325" spans="27:27" x14ac:dyDescent="0.25">
      <c r="AA325" s="2"/>
    </row>
    <row r="326" spans="27:27" x14ac:dyDescent="0.25">
      <c r="AA326" s="2"/>
    </row>
    <row r="327" spans="27:27" x14ac:dyDescent="0.25">
      <c r="AA327" s="2"/>
    </row>
    <row r="328" spans="27:27" x14ac:dyDescent="0.25">
      <c r="AA328" s="2"/>
    </row>
    <row r="329" spans="27:27" x14ac:dyDescent="0.25">
      <c r="AA329" s="2"/>
    </row>
    <row r="330" spans="27:27" x14ac:dyDescent="0.25">
      <c r="AA330" s="2"/>
    </row>
    <row r="331" spans="27:27" x14ac:dyDescent="0.25">
      <c r="AA331" s="2"/>
    </row>
    <row r="332" spans="27:27" x14ac:dyDescent="0.25">
      <c r="AA332" s="2"/>
    </row>
    <row r="333" spans="27:27" x14ac:dyDescent="0.25">
      <c r="AA333" s="2"/>
    </row>
    <row r="334" spans="27:27" x14ac:dyDescent="0.25">
      <c r="AA334" s="2"/>
    </row>
    <row r="335" spans="27:27" x14ac:dyDescent="0.25">
      <c r="AA335" s="2"/>
    </row>
    <row r="336" spans="27:27" x14ac:dyDescent="0.25">
      <c r="AA336" s="2"/>
    </row>
    <row r="337" spans="27:27" x14ac:dyDescent="0.25">
      <c r="AA337" s="2"/>
    </row>
    <row r="338" spans="27:27" x14ac:dyDescent="0.25">
      <c r="AA338" s="2"/>
    </row>
    <row r="339" spans="27:27" x14ac:dyDescent="0.25">
      <c r="AA339" s="2"/>
    </row>
    <row r="340" spans="27:27" x14ac:dyDescent="0.25">
      <c r="AA340" s="2"/>
    </row>
    <row r="530" spans="7:7" ht="23.25" x14ac:dyDescent="0.35">
      <c r="G530" s="18">
        <f>3210*0.4</f>
        <v>1284</v>
      </c>
    </row>
  </sheetData>
  <autoFilter ref="I6:AA175"/>
  <mergeCells count="490">
    <mergeCell ref="M102:M112"/>
    <mergeCell ref="N102:N112"/>
    <mergeCell ref="P102:P112"/>
    <mergeCell ref="N119:N123"/>
    <mergeCell ref="V35:V37"/>
    <mergeCell ref="V80:V82"/>
    <mergeCell ref="W80:W82"/>
    <mergeCell ref="W35:W37"/>
    <mergeCell ref="Q38:Q49"/>
    <mergeCell ref="P88:P94"/>
    <mergeCell ref="M80:M82"/>
    <mergeCell ref="N80:N82"/>
    <mergeCell ref="M84:M85"/>
    <mergeCell ref="S102:S109"/>
    <mergeCell ref="W97:W100"/>
    <mergeCell ref="Q122:Q123"/>
    <mergeCell ref="R122:R123"/>
    <mergeCell ref="U110:U112"/>
    <mergeCell ref="S114:S118"/>
    <mergeCell ref="V97:V100"/>
    <mergeCell ref="R42:R49"/>
    <mergeCell ref="T80:T82"/>
    <mergeCell ref="S76:S77"/>
    <mergeCell ref="Q35:Q37"/>
    <mergeCell ref="X35:X37"/>
    <mergeCell ref="V42:V49"/>
    <mergeCell ref="W42:W49"/>
    <mergeCell ref="X42:X49"/>
    <mergeCell ref="X68:X74"/>
    <mergeCell ref="S35:S37"/>
    <mergeCell ref="S80:S82"/>
    <mergeCell ref="S38:S49"/>
    <mergeCell ref="S88:S94"/>
    <mergeCell ref="T88:T94"/>
    <mergeCell ref="U88:U94"/>
    <mergeCell ref="V88:V94"/>
    <mergeCell ref="W88:W94"/>
    <mergeCell ref="U80:U82"/>
    <mergeCell ref="X80:X82"/>
    <mergeCell ref="U76:U77"/>
    <mergeCell ref="S53:S67"/>
    <mergeCell ref="S68:S74"/>
    <mergeCell ref="T53:T67"/>
    <mergeCell ref="T68:T74"/>
    <mergeCell ref="U53:U67"/>
    <mergeCell ref="U68:U74"/>
    <mergeCell ref="V76:V77"/>
    <mergeCell ref="W76:W77"/>
    <mergeCell ref="D114:D118"/>
    <mergeCell ref="G114:G118"/>
    <mergeCell ref="H114:H118"/>
    <mergeCell ref="R97:R100"/>
    <mergeCell ref="H110:H112"/>
    <mergeCell ref="U95:U96"/>
    <mergeCell ref="S97:S100"/>
    <mergeCell ref="T97:T100"/>
    <mergeCell ref="U97:U100"/>
    <mergeCell ref="N114:N118"/>
    <mergeCell ref="M114:M118"/>
    <mergeCell ref="S110:S112"/>
    <mergeCell ref="T110:T112"/>
    <mergeCell ref="T102:T109"/>
    <mergeCell ref="U102:U109"/>
    <mergeCell ref="T95:T96"/>
    <mergeCell ref="Q103:Q109"/>
    <mergeCell ref="R103:R109"/>
    <mergeCell ref="R95:R96"/>
    <mergeCell ref="M97:M100"/>
    <mergeCell ref="P97:P100"/>
    <mergeCell ref="N97:N100"/>
    <mergeCell ref="Q97:Q100"/>
    <mergeCell ref="L102:L104"/>
    <mergeCell ref="W17:W20"/>
    <mergeCell ref="X17:X20"/>
    <mergeCell ref="Y17:Y20"/>
    <mergeCell ref="AA17:AA20"/>
    <mergeCell ref="Z17:Z20"/>
    <mergeCell ref="X8:X11"/>
    <mergeCell ref="N17:N20"/>
    <mergeCell ref="R17:R20"/>
    <mergeCell ref="S17:S20"/>
    <mergeCell ref="T17:T20"/>
    <mergeCell ref="U17:U20"/>
    <mergeCell ref="V17:V20"/>
    <mergeCell ref="N7:N12"/>
    <mergeCell ref="P7:P11"/>
    <mergeCell ref="R7:R11"/>
    <mergeCell ref="R13:R16"/>
    <mergeCell ref="Q13:Q16"/>
    <mergeCell ref="Q17:Q20"/>
    <mergeCell ref="N124:N128"/>
    <mergeCell ref="Q124:Q128"/>
    <mergeCell ref="R124:R128"/>
    <mergeCell ref="M138:M152"/>
    <mergeCell ref="R129:R137"/>
    <mergeCell ref="M129:M137"/>
    <mergeCell ref="N129:N137"/>
    <mergeCell ref="P129:P137"/>
    <mergeCell ref="Q129:Q137"/>
    <mergeCell ref="M153:M161"/>
    <mergeCell ref="N153:N161"/>
    <mergeCell ref="P153:P161"/>
    <mergeCell ref="Q153:Q161"/>
    <mergeCell ref="R153:R161"/>
    <mergeCell ref="M162:M163"/>
    <mergeCell ref="N162:N163"/>
    <mergeCell ref="O163:O164"/>
    <mergeCell ref="P164:P165"/>
    <mergeCell ref="M169:M174"/>
    <mergeCell ref="N169:N174"/>
    <mergeCell ref="P169:P174"/>
    <mergeCell ref="Q169:Q174"/>
    <mergeCell ref="R169:R174"/>
    <mergeCell ref="P162:P163"/>
    <mergeCell ref="Q162:Q163"/>
    <mergeCell ref="M164:M165"/>
    <mergeCell ref="N164:N165"/>
    <mergeCell ref="M166:M167"/>
    <mergeCell ref="N166:N167"/>
    <mergeCell ref="P166:P167"/>
    <mergeCell ref="Q166:Q167"/>
    <mergeCell ref="R166:R167"/>
    <mergeCell ref="Q164:Q165"/>
    <mergeCell ref="R164:R165"/>
    <mergeCell ref="A129:A174"/>
    <mergeCell ref="L153:L161"/>
    <mergeCell ref="L164:L165"/>
    <mergeCell ref="L166:L167"/>
    <mergeCell ref="I53:I67"/>
    <mergeCell ref="K53:K67"/>
    <mergeCell ref="L53:L67"/>
    <mergeCell ref="J53:J67"/>
    <mergeCell ref="L76:L78"/>
    <mergeCell ref="L88:L94"/>
    <mergeCell ref="L97:L100"/>
    <mergeCell ref="L114:L118"/>
    <mergeCell ref="L110:L112"/>
    <mergeCell ref="L124:L128"/>
    <mergeCell ref="K88:K94"/>
    <mergeCell ref="K166:K167"/>
    <mergeCell ref="L141:L152"/>
    <mergeCell ref="D138:D152"/>
    <mergeCell ref="H138:H152"/>
    <mergeCell ref="C153:C161"/>
    <mergeCell ref="B102:B118"/>
    <mergeCell ref="D153:D161"/>
    <mergeCell ref="H153:H161"/>
    <mergeCell ref="C114:C118"/>
    <mergeCell ref="C164:C165"/>
    <mergeCell ref="D164:D165"/>
    <mergeCell ref="G164:G165"/>
    <mergeCell ref="H164:H165"/>
    <mergeCell ref="D166:D167"/>
    <mergeCell ref="H166:H167"/>
    <mergeCell ref="C169:C174"/>
    <mergeCell ref="D169:D174"/>
    <mergeCell ref="H169:H174"/>
    <mergeCell ref="G170:G174"/>
    <mergeCell ref="G166:G167"/>
    <mergeCell ref="C166:C167"/>
    <mergeCell ref="A119:A123"/>
    <mergeCell ref="B119:B123"/>
    <mergeCell ref="C122:C123"/>
    <mergeCell ref="D122:D123"/>
    <mergeCell ref="H122:H123"/>
    <mergeCell ref="A124:A128"/>
    <mergeCell ref="B124:B128"/>
    <mergeCell ref="C124:C128"/>
    <mergeCell ref="D124:D128"/>
    <mergeCell ref="G124:G128"/>
    <mergeCell ref="H124:H128"/>
    <mergeCell ref="B129:B174"/>
    <mergeCell ref="C129:C137"/>
    <mergeCell ref="D129:D137"/>
    <mergeCell ref="G129:G162"/>
    <mergeCell ref="H129:H137"/>
    <mergeCell ref="C138:C152"/>
    <mergeCell ref="A80:A101"/>
    <mergeCell ref="B80:B101"/>
    <mergeCell ref="C80:C87"/>
    <mergeCell ref="G80:G87"/>
    <mergeCell ref="C88:C94"/>
    <mergeCell ref="D88:D94"/>
    <mergeCell ref="G88:G94"/>
    <mergeCell ref="H88:H94"/>
    <mergeCell ref="C97:C100"/>
    <mergeCell ref="H97:H100"/>
    <mergeCell ref="A102:A118"/>
    <mergeCell ref="C102:C106"/>
    <mergeCell ref="D102:D106"/>
    <mergeCell ref="H102:H106"/>
    <mergeCell ref="C108:C109"/>
    <mergeCell ref="G108:G109"/>
    <mergeCell ref="C110:C112"/>
    <mergeCell ref="D110:D112"/>
    <mergeCell ref="A75:A79"/>
    <mergeCell ref="B75:B79"/>
    <mergeCell ref="H75:H79"/>
    <mergeCell ref="C76:C78"/>
    <mergeCell ref="D76:D78"/>
    <mergeCell ref="G76:G79"/>
    <mergeCell ref="E54:E58"/>
    <mergeCell ref="C68:C73"/>
    <mergeCell ref="E68:E71"/>
    <mergeCell ref="E64:E67"/>
    <mergeCell ref="H53:H67"/>
    <mergeCell ref="G53:G67"/>
    <mergeCell ref="A53:A74"/>
    <mergeCell ref="B53:B74"/>
    <mergeCell ref="C53:C67"/>
    <mergeCell ref="D53:D67"/>
    <mergeCell ref="D68:D71"/>
    <mergeCell ref="G68:G72"/>
    <mergeCell ref="G73:G74"/>
    <mergeCell ref="H68:H72"/>
    <mergeCell ref="H73:H74"/>
    <mergeCell ref="A32:A52"/>
    <mergeCell ref="C35:C37"/>
    <mergeCell ref="D35:D37"/>
    <mergeCell ref="G35:G37"/>
    <mergeCell ref="H35:H37"/>
    <mergeCell ref="D38:D49"/>
    <mergeCell ref="A22:A31"/>
    <mergeCell ref="C22:C23"/>
    <mergeCell ref="D22:D23"/>
    <mergeCell ref="G22:G23"/>
    <mergeCell ref="H22:H23"/>
    <mergeCell ref="B32:B52"/>
    <mergeCell ref="B22:B31"/>
    <mergeCell ref="C38:C49"/>
    <mergeCell ref="G38:G49"/>
    <mergeCell ref="H38:H49"/>
    <mergeCell ref="M75:M79"/>
    <mergeCell ref="N75:N79"/>
    <mergeCell ref="P53:P67"/>
    <mergeCell ref="P68:P74"/>
    <mergeCell ref="B2:F2"/>
    <mergeCell ref="A3:F3"/>
    <mergeCell ref="A4:F4"/>
    <mergeCell ref="B8:B21"/>
    <mergeCell ref="G3:R3"/>
    <mergeCell ref="A5:B5"/>
    <mergeCell ref="C5:D5"/>
    <mergeCell ref="E5:F5"/>
    <mergeCell ref="H8:H12"/>
    <mergeCell ref="I4:K4"/>
    <mergeCell ref="A7:G7"/>
    <mergeCell ref="C13:C16"/>
    <mergeCell ref="D13:D16"/>
    <mergeCell ref="A8:A21"/>
    <mergeCell ref="C8:C12"/>
    <mergeCell ref="L8:L11"/>
    <mergeCell ref="H13:H16"/>
    <mergeCell ref="G14:G15"/>
    <mergeCell ref="C17:C20"/>
    <mergeCell ref="D17:D20"/>
    <mergeCell ref="N68:N74"/>
    <mergeCell ref="L14:L16"/>
    <mergeCell ref="L72:L73"/>
    <mergeCell ref="L68:L71"/>
    <mergeCell ref="N13:N16"/>
    <mergeCell ref="M53:M67"/>
    <mergeCell ref="M68:M74"/>
    <mergeCell ref="G2:R2"/>
    <mergeCell ref="R35:R37"/>
    <mergeCell ref="P13:P16"/>
    <mergeCell ref="M38:M49"/>
    <mergeCell ref="N38:N49"/>
    <mergeCell ref="P38:P49"/>
    <mergeCell ref="O8:O11"/>
    <mergeCell ref="M17:M20"/>
    <mergeCell ref="I5:J5"/>
    <mergeCell ref="L38:L49"/>
    <mergeCell ref="K35:K36"/>
    <mergeCell ref="N35:N37"/>
    <mergeCell ref="M35:M37"/>
    <mergeCell ref="H17:H20"/>
    <mergeCell ref="M7:M12"/>
    <mergeCell ref="P17:P20"/>
    <mergeCell ref="P35:P37"/>
    <mergeCell ref="S169:S174"/>
    <mergeCell ref="S124:S128"/>
    <mergeCell ref="S2:U3"/>
    <mergeCell ref="T35:T37"/>
    <mergeCell ref="U35:U37"/>
    <mergeCell ref="T38:T49"/>
    <mergeCell ref="T76:T77"/>
    <mergeCell ref="U38:U49"/>
    <mergeCell ref="Q110:Q112"/>
    <mergeCell ref="R110:R112"/>
    <mergeCell ref="T114:T118"/>
    <mergeCell ref="U114:U118"/>
    <mergeCell ref="S122:S123"/>
    <mergeCell ref="T122:T123"/>
    <mergeCell ref="U122:U123"/>
    <mergeCell ref="S95:S96"/>
    <mergeCell ref="T169:T174"/>
    <mergeCell ref="U169:U174"/>
    <mergeCell ref="S153:S161"/>
    <mergeCell ref="U164:U165"/>
    <mergeCell ref="S166:S167"/>
    <mergeCell ref="M4:R4"/>
    <mergeCell ref="M13:M16"/>
    <mergeCell ref="T166:T167"/>
    <mergeCell ref="U166:U167"/>
    <mergeCell ref="T124:T128"/>
    <mergeCell ref="U124:U128"/>
    <mergeCell ref="S129:S137"/>
    <mergeCell ref="T129:T137"/>
    <mergeCell ref="S138:S152"/>
    <mergeCell ref="T138:T152"/>
    <mergeCell ref="T153:T161"/>
    <mergeCell ref="U153:U161"/>
    <mergeCell ref="S164:S165"/>
    <mergeCell ref="T164:T165"/>
    <mergeCell ref="U129:U137"/>
    <mergeCell ref="U138:U152"/>
    <mergeCell ref="V2:X3"/>
    <mergeCell ref="V4:X4"/>
    <mergeCell ref="V8:V11"/>
    <mergeCell ref="W8:W11"/>
    <mergeCell ref="V13:V16"/>
    <mergeCell ref="W13:W16"/>
    <mergeCell ref="X13:X16"/>
    <mergeCell ref="S4:U4"/>
    <mergeCell ref="S8:S11"/>
    <mergeCell ref="T8:T11"/>
    <mergeCell ref="S13:S16"/>
    <mergeCell ref="T13:T16"/>
    <mergeCell ref="U13:U16"/>
    <mergeCell ref="Z42:Z49"/>
    <mergeCell ref="AA42:AA49"/>
    <mergeCell ref="V138:V152"/>
    <mergeCell ref="Y102:Y109"/>
    <mergeCell ref="Z102:Z109"/>
    <mergeCell ref="AA102:AA109"/>
    <mergeCell ref="W138:W152"/>
    <mergeCell ref="X138:X152"/>
    <mergeCell ref="V153:V161"/>
    <mergeCell ref="W153:W161"/>
    <mergeCell ref="X153:X161"/>
    <mergeCell ref="V122:V123"/>
    <mergeCell ref="W122:W123"/>
    <mergeCell ref="X122:X123"/>
    <mergeCell ref="V124:V128"/>
    <mergeCell ref="W124:W128"/>
    <mergeCell ref="X124:X128"/>
    <mergeCell ref="V129:V137"/>
    <mergeCell ref="W129:W137"/>
    <mergeCell ref="X129:X137"/>
    <mergeCell ref="V102:V109"/>
    <mergeCell ref="W102:W109"/>
    <mergeCell ref="X102:X109"/>
    <mergeCell ref="V110:V112"/>
    <mergeCell ref="Y2:AA3"/>
    <mergeCell ref="Y4:AA4"/>
    <mergeCell ref="Y8:Y11"/>
    <mergeCell ref="Z8:Z11"/>
    <mergeCell ref="AA8:AA11"/>
    <mergeCell ref="Y13:Y16"/>
    <mergeCell ref="Z13:Z16"/>
    <mergeCell ref="AA13:AA16"/>
    <mergeCell ref="Y35:Y37"/>
    <mergeCell ref="Z35:Z37"/>
    <mergeCell ref="AA35:AA37"/>
    <mergeCell ref="Y42:Y49"/>
    <mergeCell ref="W110:W112"/>
    <mergeCell ref="X110:X112"/>
    <mergeCell ref="V114:V118"/>
    <mergeCell ref="W114:W118"/>
    <mergeCell ref="X114:X118"/>
    <mergeCell ref="V95:V96"/>
    <mergeCell ref="Y122:Y123"/>
    <mergeCell ref="Z169:Z174"/>
    <mergeCell ref="Y164:Y165"/>
    <mergeCell ref="Z164:Z165"/>
    <mergeCell ref="Y166:Y167"/>
    <mergeCell ref="Z166:Z167"/>
    <mergeCell ref="Y153:Y161"/>
    <mergeCell ref="Z153:Z161"/>
    <mergeCell ref="Z124:Z128"/>
    <mergeCell ref="Y129:Y137"/>
    <mergeCell ref="Z129:Z137"/>
    <mergeCell ref="Y138:Y152"/>
    <mergeCell ref="Z138:Z152"/>
    <mergeCell ref="V166:V167"/>
    <mergeCell ref="W166:W167"/>
    <mergeCell ref="X166:X167"/>
    <mergeCell ref="V164:V165"/>
    <mergeCell ref="Y169:Y174"/>
    <mergeCell ref="Y124:Y128"/>
    <mergeCell ref="V169:V174"/>
    <mergeCell ref="W169:W174"/>
    <mergeCell ref="X169:X174"/>
    <mergeCell ref="AA169:AA174"/>
    <mergeCell ref="AA164:AA165"/>
    <mergeCell ref="AA166:AA167"/>
    <mergeCell ref="AA153:AA161"/>
    <mergeCell ref="AA124:AA128"/>
    <mergeCell ref="AA129:AA137"/>
    <mergeCell ref="AA138:AA152"/>
    <mergeCell ref="W164:W165"/>
    <mergeCell ref="X164:X165"/>
    <mergeCell ref="X53:X67"/>
    <mergeCell ref="Y76:Y77"/>
    <mergeCell ref="Z76:Z77"/>
    <mergeCell ref="AA76:AA77"/>
    <mergeCell ref="W95:W96"/>
    <mergeCell ref="X95:X96"/>
    <mergeCell ref="D80:D87"/>
    <mergeCell ref="D97:D100"/>
    <mergeCell ref="X88:X94"/>
    <mergeCell ref="Y88:Y94"/>
    <mergeCell ref="Z88:Z94"/>
    <mergeCell ref="AA88:AA94"/>
    <mergeCell ref="Y53:Y67"/>
    <mergeCell ref="Y68:Y74"/>
    <mergeCell ref="X97:X100"/>
    <mergeCell ref="X76:X77"/>
    <mergeCell ref="W53:W67"/>
    <mergeCell ref="N84:N85"/>
    <mergeCell ref="Q53:Q67"/>
    <mergeCell ref="Q68:Q74"/>
    <mergeCell ref="R53:R67"/>
    <mergeCell ref="R68:R74"/>
    <mergeCell ref="P76:P77"/>
    <mergeCell ref="N53:N67"/>
    <mergeCell ref="L138:L139"/>
    <mergeCell ref="Q76:Q78"/>
    <mergeCell ref="R76:R78"/>
    <mergeCell ref="L129:L130"/>
    <mergeCell ref="L132:L137"/>
    <mergeCell ref="O88:O94"/>
    <mergeCell ref="G97:G100"/>
    <mergeCell ref="M95:M96"/>
    <mergeCell ref="N95:N96"/>
    <mergeCell ref="P95:P96"/>
    <mergeCell ref="M88:M94"/>
    <mergeCell ref="N88:N94"/>
    <mergeCell ref="Q88:Q94"/>
    <mergeCell ref="R88:R94"/>
    <mergeCell ref="Q114:Q118"/>
    <mergeCell ref="R114:R118"/>
    <mergeCell ref="P114:P118"/>
    <mergeCell ref="N138:N152"/>
    <mergeCell ref="P138:P152"/>
    <mergeCell ref="Q138:Q152"/>
    <mergeCell ref="R138:R152"/>
    <mergeCell ref="P122:P123"/>
    <mergeCell ref="P124:P128"/>
    <mergeCell ref="M124:M128"/>
    <mergeCell ref="V68:V74"/>
    <mergeCell ref="AB76:AB77"/>
    <mergeCell ref="AA114:AA118"/>
    <mergeCell ref="Y95:Y96"/>
    <mergeCell ref="Z95:Z96"/>
    <mergeCell ref="AA95:AA96"/>
    <mergeCell ref="Y97:Y100"/>
    <mergeCell ref="Z97:Z100"/>
    <mergeCell ref="AA97:AA100"/>
    <mergeCell ref="Y110:Y112"/>
    <mergeCell ref="Z110:Z112"/>
    <mergeCell ref="AA110:AA112"/>
    <mergeCell ref="Z114:Z118"/>
    <mergeCell ref="Y114:Y118"/>
    <mergeCell ref="W68:W74"/>
    <mergeCell ref="L169:L172"/>
    <mergeCell ref="Z122:Z123"/>
    <mergeCell ref="AA122:AA123"/>
    <mergeCell ref="K153:K161"/>
    <mergeCell ref="AA26:AA27"/>
    <mergeCell ref="Y80:Y82"/>
    <mergeCell ref="Z80:Z82"/>
    <mergeCell ref="AA80:AA82"/>
    <mergeCell ref="L85:L86"/>
    <mergeCell ref="S85:S86"/>
    <mergeCell ref="T85:T86"/>
    <mergeCell ref="U85:U86"/>
    <mergeCell ref="V85:V86"/>
    <mergeCell ref="W85:W86"/>
    <mergeCell ref="X85:X86"/>
    <mergeCell ref="Y85:Y86"/>
    <mergeCell ref="Z85:Z86"/>
    <mergeCell ref="AA85:AA86"/>
    <mergeCell ref="Z53:Z67"/>
    <mergeCell ref="L35:L37"/>
    <mergeCell ref="Z68:Z74"/>
    <mergeCell ref="AA53:AA67"/>
    <mergeCell ref="AA68:AA74"/>
    <mergeCell ref="V53:V67"/>
  </mergeCells>
  <hyperlinks>
    <hyperlink ref="L124" r:id="rId1" display="http://www.gobiernobogota.gov.co/transparencia/tramites-servicios"/>
    <hyperlink ref="L166" r:id="rId2"/>
    <hyperlink ref="L164" r:id="rId3"/>
    <hyperlink ref="L38" r:id="rId4" display="http://www.gobiernobogota.gov.co/transparencia/organizacion/directorio-informacion-servidores-publicos-empleados-y-contratistas"/>
    <hyperlink ref="L131" r:id="rId5"/>
    <hyperlink ref="L132" r:id="rId6"/>
    <hyperlink ref="L138" r:id="rId7"/>
    <hyperlink ref="L141" r:id="rId8"/>
    <hyperlink ref="L153" r:id="rId9"/>
    <hyperlink ref="L7" r:id="rId10"/>
    <hyperlink ref="L8" r:id="rId11"/>
    <hyperlink ref="L13" r:id="rId12"/>
    <hyperlink ref="L12" r:id="rId13"/>
    <hyperlink ref="L19" r:id="rId14"/>
    <hyperlink ref="L20" r:id="rId15"/>
    <hyperlink ref="L21" r:id="rId16" display="http://www.gobiernobogota.gov.co/transparencia/atencion-ciudadano/pol%C3%ADticas-seguridad-la-informaci%C3%B3n-y-protecci%C3%B3n-datos-pesonales"/>
    <hyperlink ref="L22" r:id="rId17"/>
    <hyperlink ref="L30" r:id="rId18"/>
    <hyperlink ref="L24" r:id="rId19"/>
    <hyperlink ref="L25" r:id="rId20"/>
    <hyperlink ref="L28" r:id="rId21"/>
    <hyperlink ref="L29" r:id="rId22"/>
    <hyperlink ref="L27" r:id="rId23"/>
    <hyperlink ref="L32" r:id="rId24"/>
    <hyperlink ref="L26" r:id="rId25"/>
    <hyperlink ref="L31" r:id="rId26"/>
    <hyperlink ref="L33" r:id="rId27"/>
    <hyperlink ref="L34" r:id="rId28"/>
    <hyperlink ref="L35" r:id="rId29"/>
    <hyperlink ref="L35:L37" r:id="rId30" display="http://www.santafe.gov.co/transparencia/organizacion/organigrama"/>
    <hyperlink ref="L38:L49" r:id="rId31" display="http://www.santafe.gov.co/transparencia/organizacion/directorio-informacion-servidores-publicos-empleados-y-contratistas"/>
    <hyperlink ref="L50" r:id="rId32"/>
    <hyperlink ref="L52" r:id="rId33"/>
    <hyperlink ref="L51" r:id="rId34"/>
    <hyperlink ref="L53" r:id="rId35"/>
    <hyperlink ref="L68" r:id="rId36"/>
    <hyperlink ref="L74" r:id="rId37"/>
    <hyperlink ref="L72" r:id="rId38"/>
    <hyperlink ref="L75" r:id="rId39"/>
    <hyperlink ref="L76" r:id="rId40"/>
    <hyperlink ref="L79" r:id="rId41"/>
    <hyperlink ref="L80" r:id="rId42"/>
    <hyperlink ref="L82" r:id="rId43"/>
    <hyperlink ref="L81" r:id="rId44"/>
    <hyperlink ref="L83" r:id="rId45"/>
    <hyperlink ref="L85" r:id="rId46"/>
    <hyperlink ref="L87" r:id="rId47"/>
    <hyperlink ref="L88" r:id="rId48"/>
    <hyperlink ref="L88:L94" r:id="rId49" display="http://www.santafe.gov.co/transparencia/planeacion/plan-gasto-publico"/>
    <hyperlink ref="L95" r:id="rId50"/>
    <hyperlink ref="L96" r:id="rId51"/>
    <hyperlink ref="L97" r:id="rId52" display="http://www.santafe.gov.co/transparencia/planeacion/participacion-ciudadana_x000a__x000a_HAY QUE AGREGAR EL VINCULO DE RENDICION DE CUENTAS"/>
    <hyperlink ref="L97:L100" r:id="rId53" display="http://www.santafe.gov.co/transparencia/planeacion/planes"/>
    <hyperlink ref="L101" r:id="rId54"/>
    <hyperlink ref="L106" r:id="rId55"/>
    <hyperlink ref="L108" r:id="rId56"/>
    <hyperlink ref="L109" r:id="rId57"/>
    <hyperlink ref="L105" r:id="rId58"/>
    <hyperlink ref="L107" r:id="rId59"/>
    <hyperlink ref="L102" r:id="rId60"/>
    <hyperlink ref="L113" r:id="rId61"/>
    <hyperlink ref="L114" r:id="rId62"/>
    <hyperlink ref="L114:L118" r:id="rId63" display="http://www.SANTAFE.gov.co/transparencia/control/defensa-judicial"/>
    <hyperlink ref="L119" r:id="rId64"/>
    <hyperlink ref="L122" r:id="rId65"/>
    <hyperlink ref="L123" r:id="rId66"/>
    <hyperlink ref="L120" r:id="rId67"/>
    <hyperlink ref="L124:L128" r:id="rId68" display="http://www.santafe.gov.co/transparencia/tramites-servicios"/>
    <hyperlink ref="L129" r:id="rId69"/>
    <hyperlink ref="L162" r:id="rId70"/>
    <hyperlink ref="L168" r:id="rId71"/>
    <hyperlink ref="L169" r:id="rId72"/>
    <hyperlink ref="L23" r:id="rId73"/>
    <hyperlink ref="L84" r:id="rId74"/>
    <hyperlink ref="L140" r:id="rId75"/>
    <hyperlink ref="L17" r:id="rId76"/>
    <hyperlink ref="AA23" r:id="rId77"/>
    <hyperlink ref="AA22" r:id="rId78"/>
    <hyperlink ref="AA30" r:id="rId79"/>
    <hyperlink ref="X53" r:id="rId80"/>
    <hyperlink ref="L121" r:id="rId81"/>
    <hyperlink ref="AA121" r:id="rId82"/>
    <hyperlink ref="L14:L16" r:id="rId83" display="http://www.santafe.gov.co/transparencia/atencion-ciudadano/sede-principal"/>
    <hyperlink ref="L14" r:id="rId84" display="http://www.lacandelaria.gov.co/transparencia/atencion-ciudadano/sede-principal"/>
    <hyperlink ref="L110" r:id="rId85"/>
    <hyperlink ref="L163" r:id="rId86"/>
    <hyperlink ref="L174" r:id="rId87"/>
  </hyperlinks>
  <pageMargins left="0" right="0" top="0.74803149606299213" bottom="0.74803149606299213" header="0.51181102362204722" footer="0.51181102362204722"/>
  <pageSetup scale="10" firstPageNumber="0" fitToHeight="3" orientation="landscape" horizontalDpi="4294967293" r:id="rId88"/>
  <drawing r:id="rId89"/>
  <legacyDrawing r:id="rId90"/>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20</vt:i4>
      </vt:variant>
    </vt:vector>
  </HeadingPairs>
  <TitlesOfParts>
    <vt:vector size="21" baseType="lpstr">
      <vt:lpstr>ALSF</vt:lpstr>
      <vt:lpstr>ALSF!_FilterDatabase_0</vt:lpstr>
      <vt:lpstr>ALSF!_FilterDatabase_0_0</vt:lpstr>
      <vt:lpstr>ALSF!_FilterDatabase_0_0_0</vt:lpstr>
      <vt:lpstr>ALSF!Área_de_impresión</vt:lpstr>
      <vt:lpstr>ALSF!Print_Area_0</vt:lpstr>
      <vt:lpstr>ALSF!Print_Area_0_0</vt:lpstr>
      <vt:lpstr>ALSF!Print_Area_0_0_0</vt:lpstr>
      <vt:lpstr>ALSF!Print_Titles_0</vt:lpstr>
      <vt:lpstr>ALSF!Print_Titles_0_0</vt:lpstr>
      <vt:lpstr>ALSF!Títulos_a_imprimir</vt:lpstr>
      <vt:lpstr>ALSF!Z_02E5D866_D53A_4EF6_B50C_D3093017D776_.wvu.FilterData</vt:lpstr>
      <vt:lpstr>ALSF!Z_1EAEE9B9_E6FE_4188_9E38_7E6D9DDC7F9D_.wvu.FilterData</vt:lpstr>
      <vt:lpstr>ALSF!Z_28FA599E_4F80_47B3_A19A_2948FB11B983_.wvu.FilterData</vt:lpstr>
      <vt:lpstr>ALSF!Z_390D922C_AF95_4CC3_BEE3_A70589C89D96_.wvu.FilterData</vt:lpstr>
      <vt:lpstr>ALSF!Z_6C3DF6E3_8733_497E_82C7_4D8B474FBE11_.wvu.FilterData</vt:lpstr>
      <vt:lpstr>ALSF!Z_6C3DF6E3_8733_497E_82C7_4D8B474FBE11_.wvu.PrintArea</vt:lpstr>
      <vt:lpstr>ALSF!Z_70B9DA2C_3A67_4532_B865_46B164706639_.wvu.FilterData</vt:lpstr>
      <vt:lpstr>ALSF!Z_70B9DA2C_3A67_4532_B865_46B164706639_.wvu.PrintArea</vt:lpstr>
      <vt:lpstr>ALSF!Z_87B5649D_2E35_4724_A804_B6030808A779_.wvu.FilterData</vt:lpstr>
      <vt:lpstr>ALSF!Z_BF874B2C_4DFD_4433_81A9_B6E7EAB81C49_.wvu.FilterData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jigut</cp:lastModifiedBy>
  <cp:revision>9</cp:revision>
  <cp:lastPrinted>2017-07-18T20:27:53Z</cp:lastPrinted>
  <dcterms:created xsi:type="dcterms:W3CDTF">2014-09-04T19:32:28Z</dcterms:created>
  <dcterms:modified xsi:type="dcterms:W3CDTF">2020-06-22T19:33:22Z</dcterms:modified>
  <dc:language>es-CO</dc:language>
</cp:coreProperties>
</file>